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annually" sheetId="1" r:id="rId1"/>
    <sheet name="monthly" sheetId="2" r:id="rId2"/>
  </sheets>
  <definedNames>
    <definedName name="_xlnm.Print_Area" localSheetId="0">annually!$C$4:$O$27</definedName>
    <definedName name="_xlnm.Print_Area" localSheetId="1">monthly!$A$7:$S$38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26" i="1"/>
  <c r="D25" i="1"/>
  <c r="D24" i="1"/>
  <c r="D23" i="1"/>
  <c r="D22" i="1"/>
  <c r="AK13" i="2" l="1"/>
  <c r="AJ13" i="2"/>
  <c r="AI13" i="2"/>
  <c r="AH13" i="2"/>
  <c r="AH12" i="2"/>
  <c r="AF12" i="2" l="1"/>
  <c r="AG12" i="2"/>
  <c r="AF13" i="2"/>
  <c r="AG13" i="2"/>
  <c r="D17" i="1" l="1"/>
  <c r="D28" i="1" l="1"/>
</calcChain>
</file>

<file path=xl/sharedStrings.xml><?xml version="1.0" encoding="utf-8"?>
<sst xmlns="http://schemas.openxmlformats.org/spreadsheetml/2006/main" count="48" uniqueCount="41">
  <si>
    <t>الإمارات       UAE</t>
  </si>
  <si>
    <t>الدولة     Country</t>
  </si>
  <si>
    <t>البحرين    Bahrain</t>
  </si>
  <si>
    <t xml:space="preserve">السعودية       KSA     </t>
  </si>
  <si>
    <t>الكويت     Kwait</t>
  </si>
  <si>
    <t>عمان        Oman</t>
  </si>
  <si>
    <t>قطر          Qatar</t>
  </si>
  <si>
    <t>المواليد الأحياء المسجلون (عدد)
Registered Live Births (Number)</t>
  </si>
  <si>
    <t>معدل نمو المواليد الأحياء المسجلون في دول مجلس التعاون (%)
Percentage Distribution of Registered Live Births  in GCC</t>
  </si>
  <si>
    <t>الدولة                        Country</t>
  </si>
  <si>
    <t>الإمارات                             UAE</t>
  </si>
  <si>
    <t>البحرين                    Bahrain</t>
  </si>
  <si>
    <t xml:space="preserve">السعودية                        KSA     </t>
  </si>
  <si>
    <t>عمان                             Oman</t>
  </si>
  <si>
    <t>قطر                                Qatar</t>
  </si>
  <si>
    <t>الكويت                         Kwait</t>
  </si>
  <si>
    <t>إجمالي المجلس    GCC Total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</si>
  <si>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</si>
  <si>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</si>
  <si>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</si>
  <si>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</si>
  <si>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</si>
  <si>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</si>
  <si>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</si>
  <si>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</si>
  <si>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</si>
  <si>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</si>
  <si>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</si>
  <si>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</si>
  <si>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</si>
  <si>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</si>
  <si>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</si>
  <si>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</si>
  <si>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>المواليد الأحياء المسجلون في دول مجلس التعاون (عدد)
Registered Live Births in GCC (Number)</t>
  </si>
  <si>
    <t xml:space="preserve">السعودية
 KSA     </t>
  </si>
  <si>
    <t>الإمارات
UAE</t>
  </si>
  <si>
    <t>عمان
Oman</t>
  </si>
  <si>
    <t>الكويت
Kwait</t>
  </si>
  <si>
    <t>قطر
Qatar</t>
  </si>
  <si>
    <t>البحرين
Bahrain</t>
  </si>
  <si>
    <t>التوزيع النسبي المواليد الأحياء المسجلون في دول مجلس التعاون الخليجي(2014)
Percentage Distribution of Registered Live Births  in GCC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</si>
</sst>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_-* #,##0.00\-;_-* &quot;-&quot;??_-;_-@_-"/>
    <numFmt numFmtId="165" formatCode="_(* #,##0_);_(* \(#,##0\);_(* &quot;-&quot;??_);_(@_)"/>
    <numFmt numFmtId="166" formatCode="_-* #,##0_-;_-* #,##0\-;_-* &quot;-&quot;??_-;_-@_-"/>
    <numFmt numFmtId="167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raditional Arabic"/>
      <family val="1"/>
    </font>
    <font>
      <sz val="14"/>
      <color theme="1"/>
      <name val="Traditional Arabic"/>
      <family val="1"/>
    </font>
    <font>
      <b/>
      <sz val="20"/>
      <color theme="1"/>
      <name val="Traditional Arabic"/>
      <family val="1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1"/>
      <color rgb="FFFF0000"/>
      <name val="Calibri"/>
      <family val="2"/>
      <scheme val="minor"/>
    </font>
    <font>
      <sz val="12"/>
      <color theme="0"/>
      <name val="Traditional Arabic"/>
      <family val="1"/>
    </font>
    <font>
      <b/>
      <sz val="20"/>
      <color theme="1"/>
      <name val="Sakkal Majalla"/>
    </font>
    <font>
      <b/>
      <sz val="14"/>
      <color theme="1"/>
      <name val="Sakkal Majalla"/>
    </font>
    <font>
      <b/>
      <sz val="16"/>
      <color theme="1"/>
      <name val="Sakkal Majalla"/>
    </font>
    <font>
      <sz val="14"/>
      <color theme="1"/>
      <name val="Sakkal Majalla"/>
    </font>
    <font>
      <sz val="11"/>
      <name val="Calibri"/>
      <family val="2"/>
      <scheme val="minor"/>
    </font>
    <font>
      <b/>
      <sz val="18"/>
      <color theme="1"/>
      <name val="Traditional Arabic"/>
      <family val="1"/>
    </font>
    <font>
      <sz val="14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67" fontId="5" fillId="0" borderId="0" xfId="2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right" vertical="center"/>
    </xf>
    <xf numFmtId="17" fontId="2" fillId="2" borderId="2" xfId="0" applyNumberFormat="1" applyFont="1" applyFill="1" applyBorder="1" applyAlignment="1">
      <alignment horizontal="right" vertical="center"/>
    </xf>
    <xf numFmtId="0" fontId="8" fillId="3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/>
    </xf>
    <xf numFmtId="17" fontId="9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right" vertical="center"/>
    </xf>
    <xf numFmtId="0" fontId="12" fillId="3" borderId="1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 indent="1"/>
    </xf>
    <xf numFmtId="0" fontId="11" fillId="2" borderId="2" xfId="0" applyFont="1" applyFill="1" applyBorder="1" applyAlignment="1">
      <alignment horizontal="left" vertical="center" indent="1"/>
    </xf>
    <xf numFmtId="0" fontId="13" fillId="3" borderId="4" xfId="0" applyFont="1" applyFill="1" applyBorder="1" applyAlignment="1">
      <alignment horizontal="right" vertical="center" indent="1"/>
    </xf>
    <xf numFmtId="0" fontId="13" fillId="3" borderId="2" xfId="0" applyFont="1" applyFill="1" applyBorder="1" applyAlignment="1">
      <alignment horizontal="left" vertical="center" indent="1"/>
    </xf>
    <xf numFmtId="0" fontId="13" fillId="2" borderId="4" xfId="0" applyFont="1" applyFill="1" applyBorder="1" applyAlignment="1">
      <alignment horizontal="right" vertical="center" indent="1"/>
    </xf>
    <xf numFmtId="0" fontId="13" fillId="2" borderId="2" xfId="0" applyFont="1" applyFill="1" applyBorder="1" applyAlignment="1">
      <alignment horizontal="left" vertical="center" indent="1"/>
    </xf>
    <xf numFmtId="0" fontId="0" fillId="0" borderId="5" xfId="0" applyBorder="1" applyAlignment="1">
      <alignment vertical="center"/>
    </xf>
    <xf numFmtId="166" fontId="13" fillId="2" borderId="2" xfId="1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5" fillId="3" borderId="0" xfId="0" applyFont="1" applyFill="1" applyAlignment="1">
      <alignment vertical="center" wrapText="1"/>
    </xf>
    <xf numFmtId="2" fontId="5" fillId="0" borderId="0" xfId="2" applyNumberFormat="1" applyFont="1" applyAlignment="1">
      <alignment vertical="center"/>
    </xf>
    <xf numFmtId="165" fontId="16" fillId="0" borderId="2" xfId="1" applyNumberFormat="1" applyFont="1" applyBorder="1" applyAlignment="1">
      <alignment horizontal="right" vertical="center" indent="2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D9DADB"/>
      <color rgb="FF9915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97580763783034"/>
          <c:y val="0.13369328833895763"/>
          <c:w val="0.87102419236216966"/>
          <c:h val="0.5403305074670544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annually!$C$21:$C$26</c:f>
              <c:strCache>
                <c:ptCount val="6"/>
                <c:pt idx="0">
                  <c:v>السعودية
 KSA     </c:v>
                </c:pt>
                <c:pt idx="1">
                  <c:v>الإمارات
UAE</c:v>
                </c:pt>
                <c:pt idx="2">
                  <c:v>عمان
Oman</c:v>
                </c:pt>
                <c:pt idx="3">
                  <c:v>الكويت
Kwait</c:v>
                </c:pt>
                <c:pt idx="4">
                  <c:v>قطر
Qatar</c:v>
                </c:pt>
                <c:pt idx="5">
                  <c:v>البحرين
Bahrain</c:v>
                </c:pt>
              </c:strCache>
            </c:strRef>
          </c:cat>
          <c:val>
            <c:numRef>
              <c:f>annually!$D$21:$D$26</c:f>
              <c:numCache>
                <c:formatCode>0.00</c:formatCode>
                <c:ptCount val="6"/>
                <c:pt idx="0">
                  <c:v>67.962815030621996</c:v>
                </c:pt>
                <c:pt idx="1">
                  <c:v>10.724970407316162</c:v>
                </c:pt>
                <c:pt idx="2">
                  <c:v>9.2840472498383306</c:v>
                </c:pt>
                <c:pt idx="3">
                  <c:v>6.8597966887520947</c:v>
                </c:pt>
                <c:pt idx="4">
                  <c:v>2.8466036101955465</c:v>
                </c:pt>
                <c:pt idx="5">
                  <c:v>2.321767013275871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1325204784"/>
        <c:axId val="-1325197712"/>
      </c:barChart>
      <c:catAx>
        <c:axId val="-1325204784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Country     </a:t>
                </a:r>
                <a:r>
                  <a:rPr lang="ar-OM"/>
                  <a:t>الدولة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325197712"/>
        <c:crosses val="autoZero"/>
        <c:auto val="0"/>
        <c:lblAlgn val="ctr"/>
        <c:lblOffset val="100"/>
        <c:noMultiLvlLbl val="0"/>
      </c:catAx>
      <c:valAx>
        <c:axId val="-132519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6.3854063893616239E-2"/>
              <c:y val="7.1076481293498388E-4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crossAx val="-1325204784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 b="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922414788746735E-2"/>
          <c:y val="0.12784257297787013"/>
          <c:w val="0.94007758521125329"/>
          <c:h val="0.62211465952542733"/>
        </c:manualLayout>
      </c:layout>
      <c:lineChart>
        <c:grouping val="standard"/>
        <c:varyColors val="0"/>
        <c:ser>
          <c:idx val="0"/>
          <c:order val="0"/>
          <c:tx>
            <c:strRef>
              <c:f>monthly!$U$12</c:f>
              <c:strCache>
                <c:ptCount val="1"/>
                <c:pt idx="0">
                  <c:v>عمان        Oman</c:v>
                </c:pt>
              </c:strCache>
            </c:strRef>
          </c:tx>
          <c:spPr>
            <a:ln>
              <a:solidFill>
                <a:srgbClr val="D9DADB"/>
              </a:solidFill>
            </a:ln>
          </c:spPr>
          <c:marker>
            <c:spPr>
              <a:solidFill>
                <a:srgbClr val="D9DADB"/>
              </a:solidFill>
            </c:spPr>
          </c:marker>
          <c:cat>
            <c:numRef>
              <c:f>monthly!$V$8:$AK$8</c:f>
              <c:numCache>
                <c:formatCode>mmm\-yy</c:formatCode>
                <c:ptCount val="16"/>
                <c:pt idx="0">
                  <c:v>41944</c:v>
                </c:pt>
                <c:pt idx="1">
                  <c:v>41974</c:v>
                </c:pt>
                <c:pt idx="2">
                  <c:v>42005</c:v>
                </c:pt>
                <c:pt idx="3">
                  <c:v>42036</c:v>
                </c:pt>
                <c:pt idx="4">
                  <c:v>42064</c:v>
                </c:pt>
                <c:pt idx="5">
                  <c:v>42095</c:v>
                </c:pt>
                <c:pt idx="6">
                  <c:v>42125</c:v>
                </c:pt>
                <c:pt idx="7">
                  <c:v>42156</c:v>
                </c:pt>
                <c:pt idx="8">
                  <c:v>42186</c:v>
                </c:pt>
                <c:pt idx="9">
                  <c:v>42217</c:v>
                </c:pt>
                <c:pt idx="10">
                  <c:v>42248</c:v>
                </c:pt>
                <c:pt idx="11">
                  <c:v>42278</c:v>
                </c:pt>
                <c:pt idx="12">
                  <c:v>42309</c:v>
                </c:pt>
                <c:pt idx="13">
                  <c:v>42339</c:v>
                </c:pt>
                <c:pt idx="14">
                  <c:v>42370</c:v>
                </c:pt>
                <c:pt idx="15">
                  <c:v>42401</c:v>
                </c:pt>
              </c:numCache>
            </c:numRef>
          </c:cat>
          <c:val>
            <c:numRef>
              <c:f>monthly!$V$12:$AH$12</c:f>
              <c:numCache>
                <c:formatCode>General</c:formatCode>
                <c:ptCount val="13"/>
                <c:pt idx="0">
                  <c:v>-2.2301762114537445</c:v>
                </c:pt>
                <c:pt idx="1">
                  <c:v>-3.7876654463531403</c:v>
                </c:pt>
                <c:pt idx="2">
                  <c:v>-9.7468169178984336</c:v>
                </c:pt>
                <c:pt idx="3">
                  <c:v>7.5401329657856326</c:v>
                </c:pt>
                <c:pt idx="4">
                  <c:v>-5.0512665862484925</c:v>
                </c:pt>
                <c:pt idx="5">
                  <c:v>15.15007146260124</c:v>
                </c:pt>
                <c:pt idx="6">
                  <c:v>-8.978071990070335</c:v>
                </c:pt>
                <c:pt idx="7">
                  <c:v>7.8030303030303028</c:v>
                </c:pt>
                <c:pt idx="8">
                  <c:v>6.3246661981728733</c:v>
                </c:pt>
                <c:pt idx="9">
                  <c:v>-1.0046265697290151</c:v>
                </c:pt>
                <c:pt idx="10">
                  <c:v>4.0192282013619973</c:v>
                </c:pt>
                <c:pt idx="11">
                  <c:v>-6.9961489088575091</c:v>
                </c:pt>
                <c:pt idx="12">
                  <c:v>1.5458937198067633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ser>
          <c:idx val="1"/>
          <c:order val="1"/>
          <c:tx>
            <c:strRef>
              <c:f>monthly!$U$13</c:f>
              <c:strCache>
                <c:ptCount val="1"/>
                <c:pt idx="0">
                  <c:v>قطر          Qatar</c:v>
                </c:pt>
              </c:strCache>
            </c:strRef>
          </c:tx>
          <c:spPr>
            <a:ln>
              <a:solidFill>
                <a:srgbClr val="99154C"/>
              </a:solidFill>
            </a:ln>
          </c:spPr>
          <c:marker>
            <c:spPr>
              <a:solidFill>
                <a:srgbClr val="99154C"/>
              </a:solidFill>
              <a:ln>
                <a:solidFill>
                  <a:srgbClr val="99154C"/>
                </a:solidFill>
              </a:ln>
            </c:spPr>
          </c:marker>
          <c:cat>
            <c:numRef>
              <c:f>monthly!$V$8:$AK$8</c:f>
              <c:numCache>
                <c:formatCode>mmm\-yy</c:formatCode>
                <c:ptCount val="16"/>
                <c:pt idx="0">
                  <c:v>41944</c:v>
                </c:pt>
                <c:pt idx="1">
                  <c:v>41974</c:v>
                </c:pt>
                <c:pt idx="2">
                  <c:v>42005</c:v>
                </c:pt>
                <c:pt idx="3">
                  <c:v>42036</c:v>
                </c:pt>
                <c:pt idx="4">
                  <c:v>42064</c:v>
                </c:pt>
                <c:pt idx="5">
                  <c:v>42095</c:v>
                </c:pt>
                <c:pt idx="6">
                  <c:v>42125</c:v>
                </c:pt>
                <c:pt idx="7">
                  <c:v>42156</c:v>
                </c:pt>
                <c:pt idx="8">
                  <c:v>42186</c:v>
                </c:pt>
                <c:pt idx="9">
                  <c:v>42217</c:v>
                </c:pt>
                <c:pt idx="10">
                  <c:v>42248</c:v>
                </c:pt>
                <c:pt idx="11">
                  <c:v>42278</c:v>
                </c:pt>
                <c:pt idx="12">
                  <c:v>42309</c:v>
                </c:pt>
                <c:pt idx="13">
                  <c:v>42339</c:v>
                </c:pt>
                <c:pt idx="14">
                  <c:v>42370</c:v>
                </c:pt>
                <c:pt idx="15">
                  <c:v>42401</c:v>
                </c:pt>
              </c:numCache>
            </c:numRef>
          </c:cat>
          <c:val>
            <c:numRef>
              <c:f>monthly!$V$13:$AK$13</c:f>
              <c:numCache>
                <c:formatCode>General</c:formatCode>
                <c:ptCount val="16"/>
                <c:pt idx="0">
                  <c:v>-6.0122123062470649</c:v>
                </c:pt>
                <c:pt idx="1">
                  <c:v>8.695652173913043</c:v>
                </c:pt>
                <c:pt idx="2">
                  <c:v>-11.218390804597702</c:v>
                </c:pt>
                <c:pt idx="3">
                  <c:v>5.8518902123252206</c:v>
                </c:pt>
                <c:pt idx="4">
                  <c:v>0.68493150684931503</c:v>
                </c:pt>
                <c:pt idx="5">
                  <c:v>5.7337220602526733</c:v>
                </c:pt>
                <c:pt idx="6">
                  <c:v>-7.9963235294117645</c:v>
                </c:pt>
                <c:pt idx="7">
                  <c:v>7.1428571428571432</c:v>
                </c:pt>
                <c:pt idx="8">
                  <c:v>-3.3566433566433567</c:v>
                </c:pt>
                <c:pt idx="9">
                  <c:v>-1.929570670525808</c:v>
                </c:pt>
                <c:pt idx="10">
                  <c:v>13.182488932611905</c:v>
                </c:pt>
                <c:pt idx="11">
                  <c:v>-16.166883963494133</c:v>
                </c:pt>
                <c:pt idx="12">
                  <c:v>3.2659409020217729</c:v>
                </c:pt>
                <c:pt idx="13">
                  <c:v>1.9076305220883532</c:v>
                </c:pt>
                <c:pt idx="14">
                  <c:v>-3.2019704433497536</c:v>
                </c:pt>
                <c:pt idx="15">
                  <c:v>-2.3918575063613234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325194448"/>
        <c:axId val="-1325209136"/>
      </c:lineChart>
      <c:catAx>
        <c:axId val="-1325194448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Mounth    </a:t>
                </a:r>
                <a:r>
                  <a:rPr lang="ar-OM"/>
                  <a:t>الشهر 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910704539844513"/>
              <c:y val="0.74243601529504244"/>
            </c:manualLayout>
          </c:layout>
          <c:overlay val="0"/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325209136"/>
        <c:crosses val="autoZero"/>
        <c:auto val="0"/>
        <c:lblAlgn val="ctr"/>
        <c:lblOffset val="100"/>
        <c:noMultiLvlLbl val="0"/>
      </c:catAx>
      <c:valAx>
        <c:axId val="-132520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3.0583881932791188E-2"/>
              <c:y val="1.4948905498487821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-1325194448"/>
        <c:crosses val="max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789980592857824"/>
          <c:y val="0.84152843838682601"/>
          <c:w val="0.81281564567155595"/>
          <c:h val="0.15619862238032428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119062</xdr:rowOff>
    </xdr:from>
    <xdr:to>
      <xdr:col>3</xdr:col>
      <xdr:colOff>519112</xdr:colOff>
      <xdr:row>6</xdr:row>
      <xdr:rowOff>4762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2528913" y="309562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571500</xdr:colOff>
      <xdr:row>9</xdr:row>
      <xdr:rowOff>19049</xdr:rowOff>
    </xdr:from>
    <xdr:to>
      <xdr:col>14</xdr:col>
      <xdr:colOff>495301</xdr:colOff>
      <xdr:row>19</xdr:row>
      <xdr:rowOff>114299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18</xdr:row>
      <xdr:rowOff>133351</xdr:rowOff>
    </xdr:from>
    <xdr:to>
      <xdr:col>19</xdr:col>
      <xdr:colOff>361950</xdr:colOff>
      <xdr:row>38</xdr:row>
      <xdr:rowOff>76201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</xdr:colOff>
      <xdr:row>4</xdr:row>
      <xdr:rowOff>76200</xdr:rowOff>
    </xdr:to>
    <xdr:pic>
      <xdr:nvPicPr>
        <xdr:cNvPr id="4" name="Picture 3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366613" y="0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31"/>
  <sheetViews>
    <sheetView showGridLines="0" rightToLeft="1" tabSelected="1" zoomScaleNormal="100" workbookViewId="0">
      <selection activeCell="F22" sqref="F22"/>
    </sheetView>
  </sheetViews>
  <sheetFormatPr defaultColWidth="9" defaultRowHeight="15" x14ac:dyDescent="0.25"/>
  <cols>
    <col min="1" max="1" width="3" style="1" customWidth="1"/>
    <col min="2" max="2" width="20.5703125" style="1" bestFit="1" customWidth="1"/>
    <col min="3" max="3" width="20" style="1" bestFit="1" customWidth="1"/>
    <col min="4" max="4" width="12.28515625" style="1" bestFit="1" customWidth="1"/>
    <col min="5" max="5" width="12.28515625" style="1" customWidth="1"/>
    <col min="6" max="6" width="17.7109375" style="1" customWidth="1"/>
    <col min="7" max="13" width="9" style="1"/>
    <col min="14" max="14" width="9" style="1" customWidth="1"/>
    <col min="15" max="16384" width="9" style="1"/>
  </cols>
  <sheetData>
    <row r="7" spans="1:15" ht="25.5" x14ac:dyDescent="0.25">
      <c r="C7" s="35"/>
      <c r="D7" s="35"/>
      <c r="E7" s="33"/>
      <c r="F7" s="2"/>
    </row>
    <row r="8" spans="1:15" ht="16.5" customHeight="1" x14ac:dyDescent="0.25"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5" ht="72.75" customHeight="1" x14ac:dyDescent="0.25">
      <c r="A9" s="38" t="s">
        <v>33</v>
      </c>
      <c r="B9" s="38"/>
      <c r="C9" s="38"/>
      <c r="D9" s="38"/>
      <c r="E9" s="38"/>
      <c r="F9" s="36" t="s">
        <v>40</v>
      </c>
      <c r="G9" s="36"/>
      <c r="H9" s="36"/>
      <c r="I9" s="36"/>
      <c r="J9" s="36"/>
      <c r="K9" s="36"/>
      <c r="L9" s="36"/>
      <c r="M9" s="36"/>
      <c r="N9" s="36"/>
      <c r="O9" s="36"/>
    </row>
    <row r="10" spans="1:15" ht="25.5" x14ac:dyDescent="0.25">
      <c r="B10" s="21" t="s">
        <v>17</v>
      </c>
      <c r="C10" s="22" t="s">
        <v>18</v>
      </c>
      <c r="D10" s="9">
        <v>2014</v>
      </c>
      <c r="E10" s="9">
        <v>2015</v>
      </c>
      <c r="F10" s="27"/>
    </row>
    <row r="11" spans="1:15" ht="26.25" customHeight="1" x14ac:dyDescent="0.25">
      <c r="B11" s="23" t="s">
        <v>19</v>
      </c>
      <c r="C11" s="24" t="s">
        <v>20</v>
      </c>
      <c r="D11" s="32">
        <v>95860</v>
      </c>
      <c r="E11" s="32"/>
      <c r="F11" s="6"/>
    </row>
    <row r="12" spans="1:15" ht="26.25" customHeight="1" x14ac:dyDescent="0.25">
      <c r="B12" s="23" t="s">
        <v>21</v>
      </c>
      <c r="C12" s="24" t="s">
        <v>22</v>
      </c>
      <c r="D12" s="32">
        <v>20752</v>
      </c>
      <c r="E12" s="32"/>
    </row>
    <row r="13" spans="1:15" ht="26.25" customHeight="1" x14ac:dyDescent="0.25">
      <c r="B13" s="23" t="s">
        <v>23</v>
      </c>
      <c r="C13" s="24" t="s">
        <v>24</v>
      </c>
      <c r="D13" s="32">
        <v>607453</v>
      </c>
      <c r="E13" s="32">
        <v>603899</v>
      </c>
      <c r="F13" s="6"/>
    </row>
    <row r="14" spans="1:15" ht="26.25" customHeight="1" x14ac:dyDescent="0.25">
      <c r="B14" s="23" t="s">
        <v>25</v>
      </c>
      <c r="C14" s="24" t="s">
        <v>26</v>
      </c>
      <c r="D14" s="32">
        <v>82981</v>
      </c>
      <c r="E14" s="32">
        <v>86286</v>
      </c>
    </row>
    <row r="15" spans="1:15" ht="26.25" customHeight="1" x14ac:dyDescent="0.25">
      <c r="B15" s="23" t="s">
        <v>27</v>
      </c>
      <c r="C15" s="24" t="s">
        <v>28</v>
      </c>
      <c r="D15" s="32">
        <v>25443</v>
      </c>
      <c r="E15" s="32">
        <v>24859</v>
      </c>
      <c r="F15" s="6"/>
    </row>
    <row r="16" spans="1:15" ht="26.25" customHeight="1" x14ac:dyDescent="0.25">
      <c r="B16" s="23" t="s">
        <v>29</v>
      </c>
      <c r="C16" s="24" t="s">
        <v>30</v>
      </c>
      <c r="D16" s="32">
        <v>61313</v>
      </c>
      <c r="E16" s="32">
        <v>58178</v>
      </c>
    </row>
    <row r="17" spans="2:6" ht="21.75" x14ac:dyDescent="0.25">
      <c r="B17" s="25" t="s">
        <v>31</v>
      </c>
      <c r="C17" s="26" t="s">
        <v>32</v>
      </c>
      <c r="D17" s="28">
        <f>SUM(D11:D16)</f>
        <v>893802</v>
      </c>
      <c r="E17" s="28"/>
      <c r="F17" s="6"/>
    </row>
    <row r="19" spans="2:6" x14ac:dyDescent="0.25">
      <c r="C19" s="29"/>
      <c r="D19" s="29"/>
      <c r="E19" s="29"/>
    </row>
    <row r="20" spans="2:6" x14ac:dyDescent="0.25">
      <c r="B20" s="4"/>
      <c r="C20" s="5"/>
      <c r="D20" s="4"/>
      <c r="E20" s="4"/>
    </row>
    <row r="21" spans="2:6" ht="30" x14ac:dyDescent="0.25">
      <c r="B21" s="4"/>
      <c r="C21" s="30" t="s">
        <v>34</v>
      </c>
      <c r="D21" s="31">
        <f>D13/D$17%</f>
        <v>67.962815030621996</v>
      </c>
      <c r="E21" s="31"/>
    </row>
    <row r="22" spans="2:6" ht="30" x14ac:dyDescent="0.25">
      <c r="B22" s="4"/>
      <c r="C22" s="30" t="s">
        <v>35</v>
      </c>
      <c r="D22" s="31">
        <f>D11/D$17%</f>
        <v>10.724970407316162</v>
      </c>
      <c r="E22" s="31"/>
      <c r="F22" s="6"/>
    </row>
    <row r="23" spans="2:6" ht="30" x14ac:dyDescent="0.25">
      <c r="B23" s="4"/>
      <c r="C23" s="30" t="s">
        <v>36</v>
      </c>
      <c r="D23" s="31">
        <f>D14/D$17%</f>
        <v>9.2840472498383306</v>
      </c>
      <c r="E23" s="31"/>
    </row>
    <row r="24" spans="2:6" ht="30" x14ac:dyDescent="0.25">
      <c r="B24" s="4"/>
      <c r="C24" s="30" t="s">
        <v>37</v>
      </c>
      <c r="D24" s="31">
        <f>D16/D$17%</f>
        <v>6.8597966887520947</v>
      </c>
      <c r="E24" s="31"/>
      <c r="F24" s="6"/>
    </row>
    <row r="25" spans="2:6" ht="30" x14ac:dyDescent="0.25">
      <c r="B25" s="4"/>
      <c r="C25" s="30" t="s">
        <v>38</v>
      </c>
      <c r="D25" s="31">
        <f>D15/D$17%</f>
        <v>2.8466036101955465</v>
      </c>
      <c r="E25" s="31"/>
      <c r="F25" s="6"/>
    </row>
    <row r="26" spans="2:6" ht="30" x14ac:dyDescent="0.25">
      <c r="B26" s="4"/>
      <c r="C26" s="30" t="s">
        <v>39</v>
      </c>
      <c r="D26" s="31">
        <f>D12/D$17%</f>
        <v>2.321767013275871</v>
      </c>
      <c r="E26" s="31"/>
      <c r="F26" s="6"/>
    </row>
    <row r="27" spans="2:6" x14ac:dyDescent="0.25">
      <c r="B27" s="4"/>
      <c r="C27" s="5"/>
      <c r="D27" s="3"/>
      <c r="E27" s="3"/>
      <c r="F27" s="6"/>
    </row>
    <row r="28" spans="2:6" x14ac:dyDescent="0.25">
      <c r="B28" s="4"/>
      <c r="C28" s="4"/>
      <c r="D28" s="3">
        <f>D17/D$17</f>
        <v>1</v>
      </c>
      <c r="E28" s="3"/>
      <c r="F28" s="6"/>
    </row>
    <row r="29" spans="2:6" x14ac:dyDescent="0.25">
      <c r="B29" s="4"/>
      <c r="C29" s="4"/>
      <c r="D29" s="4"/>
      <c r="E29" s="4"/>
    </row>
    <row r="30" spans="2:6" x14ac:dyDescent="0.25">
      <c r="C30" s="29"/>
      <c r="D30" s="29"/>
      <c r="E30" s="29"/>
    </row>
    <row r="31" spans="2:6" x14ac:dyDescent="0.25">
      <c r="C31" s="29"/>
      <c r="D31" s="29"/>
      <c r="E31" s="29"/>
    </row>
  </sheetData>
  <sortState ref="C22:D28">
    <sortCondition ref="C22"/>
  </sortState>
  <mergeCells count="5">
    <mergeCell ref="G8:O8"/>
    <mergeCell ref="C7:D7"/>
    <mergeCell ref="C8:F8"/>
    <mergeCell ref="F9:O9"/>
    <mergeCell ref="A9:E9"/>
  </mergeCells>
  <printOptions horizontalCentered="1" verticalCentered="1"/>
  <pageMargins left="0.7" right="0.7" top="0.75" bottom="0.75" header="0.3" footer="0.3"/>
  <pageSetup paperSize="9" scale="9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M27"/>
  <sheetViews>
    <sheetView showGridLines="0" rightToLeft="1" topLeftCell="A10" zoomScaleNormal="100" workbookViewId="0">
      <selection activeCell="AE17" sqref="A17:AE20"/>
    </sheetView>
  </sheetViews>
  <sheetFormatPr defaultColWidth="9" defaultRowHeight="15" x14ac:dyDescent="0.25"/>
  <cols>
    <col min="1" max="1" width="26.7109375" style="1" customWidth="1"/>
    <col min="2" max="19" width="8.140625" style="1" customWidth="1"/>
    <col min="20" max="16384" width="9" style="1"/>
  </cols>
  <sheetData>
    <row r="6" spans="1:39" ht="3.75" customHeight="1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8"/>
      <c r="R6" s="8"/>
      <c r="S6" s="34"/>
      <c r="T6" s="34"/>
      <c r="U6" s="34"/>
      <c r="V6" s="34"/>
      <c r="W6" s="34"/>
      <c r="X6" s="34"/>
      <c r="Y6" s="34"/>
      <c r="Z6" s="34"/>
    </row>
    <row r="7" spans="1:39" ht="50.25" customHeight="1" x14ac:dyDescent="0.25">
      <c r="A7" s="37" t="s">
        <v>7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15"/>
      <c r="R7" s="15"/>
      <c r="T7" s="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</row>
    <row r="8" spans="1:39" ht="23.25" x14ac:dyDescent="0.25">
      <c r="A8" s="19" t="s">
        <v>9</v>
      </c>
      <c r="B8" s="12">
        <v>41913</v>
      </c>
      <c r="C8" s="12">
        <v>41944</v>
      </c>
      <c r="D8" s="12">
        <v>41974</v>
      </c>
      <c r="E8" s="12">
        <v>42005</v>
      </c>
      <c r="F8" s="12">
        <v>42036</v>
      </c>
      <c r="G8" s="12">
        <v>42064</v>
      </c>
      <c r="H8" s="12">
        <v>42095</v>
      </c>
      <c r="I8" s="12">
        <v>42125</v>
      </c>
      <c r="J8" s="12">
        <v>42156</v>
      </c>
      <c r="K8" s="12">
        <v>42186</v>
      </c>
      <c r="L8" s="12">
        <v>42217</v>
      </c>
      <c r="M8" s="12">
        <v>42248</v>
      </c>
      <c r="N8" s="12">
        <v>42278</v>
      </c>
      <c r="O8" s="12">
        <v>42309</v>
      </c>
      <c r="P8" s="12">
        <v>42339</v>
      </c>
      <c r="Q8" s="12">
        <v>42370</v>
      </c>
      <c r="R8" s="12">
        <v>42401</v>
      </c>
      <c r="S8" s="12">
        <v>42430</v>
      </c>
      <c r="T8" s="4" t="s">
        <v>1</v>
      </c>
      <c r="U8" s="16" t="s">
        <v>1</v>
      </c>
      <c r="V8" s="17">
        <v>41944</v>
      </c>
      <c r="W8" s="17">
        <v>41974</v>
      </c>
      <c r="X8" s="17">
        <v>42005</v>
      </c>
      <c r="Y8" s="17">
        <v>42036</v>
      </c>
      <c r="Z8" s="17">
        <v>42064</v>
      </c>
      <c r="AA8" s="17">
        <v>42095</v>
      </c>
      <c r="AB8" s="17">
        <v>42125</v>
      </c>
      <c r="AC8" s="17">
        <v>42156</v>
      </c>
      <c r="AD8" s="17">
        <v>42186</v>
      </c>
      <c r="AE8" s="17">
        <v>42217</v>
      </c>
      <c r="AF8" s="17">
        <v>42248</v>
      </c>
      <c r="AG8" s="17">
        <v>42278</v>
      </c>
      <c r="AH8" s="17">
        <v>42309</v>
      </c>
      <c r="AI8" s="17">
        <v>42339</v>
      </c>
      <c r="AJ8" s="17">
        <v>42370</v>
      </c>
      <c r="AK8" s="17">
        <v>42401</v>
      </c>
      <c r="AL8" s="17">
        <v>42430</v>
      </c>
      <c r="AM8" s="18"/>
    </row>
    <row r="9" spans="1:39" ht="23.25" x14ac:dyDescent="0.25">
      <c r="A9" s="20" t="s">
        <v>10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4" t="s">
        <v>0</v>
      </c>
      <c r="U9" s="16" t="s">
        <v>0</v>
      </c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</row>
    <row r="10" spans="1:39" ht="23.25" x14ac:dyDescent="0.25">
      <c r="A10" s="20" t="s">
        <v>11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4" t="s">
        <v>2</v>
      </c>
      <c r="U10" s="16" t="s">
        <v>2</v>
      </c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</row>
    <row r="11" spans="1:39" ht="23.25" x14ac:dyDescent="0.25">
      <c r="A11" s="20" t="s">
        <v>12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4" t="s">
        <v>3</v>
      </c>
      <c r="U11" s="16" t="s">
        <v>3</v>
      </c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</row>
    <row r="12" spans="1:39" ht="23.25" x14ac:dyDescent="0.25">
      <c r="A12" s="20" t="s">
        <v>13</v>
      </c>
      <c r="B12" s="11">
        <v>7427</v>
      </c>
      <c r="C12" s="11">
        <v>7264</v>
      </c>
      <c r="D12" s="11">
        <v>7102</v>
      </c>
      <c r="E12" s="11">
        <v>6833</v>
      </c>
      <c r="F12" s="11">
        <v>6167</v>
      </c>
      <c r="G12" s="11">
        <v>6632</v>
      </c>
      <c r="H12" s="11">
        <v>6297</v>
      </c>
      <c r="I12" s="11">
        <v>7251</v>
      </c>
      <c r="J12" s="11">
        <v>6600</v>
      </c>
      <c r="K12" s="11">
        <v>7115</v>
      </c>
      <c r="L12" s="11">
        <v>7565</v>
      </c>
      <c r="M12" s="11">
        <v>7489</v>
      </c>
      <c r="N12" s="11">
        <v>7790</v>
      </c>
      <c r="O12" s="11">
        <v>7245</v>
      </c>
      <c r="P12" s="11">
        <v>7357</v>
      </c>
      <c r="Q12" s="11"/>
      <c r="R12" s="11"/>
      <c r="S12" s="11"/>
      <c r="T12" s="4" t="s">
        <v>5</v>
      </c>
      <c r="U12" s="16" t="s">
        <v>5</v>
      </c>
      <c r="V12" s="18">
        <v>-2.2301762114537445</v>
      </c>
      <c r="W12" s="18">
        <v>-3.7876654463531403</v>
      </c>
      <c r="X12" s="18">
        <v>-9.7468169178984336</v>
      </c>
      <c r="Y12" s="18">
        <v>7.5401329657856326</v>
      </c>
      <c r="Z12" s="18">
        <v>-5.0512665862484925</v>
      </c>
      <c r="AA12" s="18">
        <v>15.15007146260124</v>
      </c>
      <c r="AB12" s="18">
        <v>-8.978071990070335</v>
      </c>
      <c r="AC12" s="18">
        <v>7.8030303030303028</v>
      </c>
      <c r="AD12" s="18">
        <v>6.3246661981728733</v>
      </c>
      <c r="AE12" s="18">
        <v>-1.0046265697290151</v>
      </c>
      <c r="AF12" s="18">
        <f t="shared" ref="AF12:AF13" si="0">(N12-M12)/M12%</f>
        <v>4.0192282013619973</v>
      </c>
      <c r="AG12" s="18">
        <f t="shared" ref="AG12:AG13" si="1">(O12-N12)/N12%</f>
        <v>-6.9961489088575091</v>
      </c>
      <c r="AH12" s="18">
        <f t="shared" ref="AH12" si="2">(P12-O12)/O12%</f>
        <v>1.5458937198067633</v>
      </c>
      <c r="AI12" s="18"/>
      <c r="AJ12" s="18"/>
      <c r="AK12" s="18"/>
      <c r="AL12" s="18"/>
      <c r="AM12" s="18"/>
    </row>
    <row r="13" spans="1:39" ht="23.25" x14ac:dyDescent="0.25">
      <c r="A13" s="20" t="s">
        <v>14</v>
      </c>
      <c r="B13" s="11">
        <v>2265</v>
      </c>
      <c r="C13" s="11">
        <v>2129</v>
      </c>
      <c r="D13" s="11">
        <v>2001</v>
      </c>
      <c r="E13" s="11">
        <v>2175</v>
      </c>
      <c r="F13" s="11">
        <v>1931</v>
      </c>
      <c r="G13" s="11">
        <v>2044</v>
      </c>
      <c r="H13" s="11">
        <v>2058</v>
      </c>
      <c r="I13" s="11">
        <v>2176</v>
      </c>
      <c r="J13" s="11">
        <v>2002</v>
      </c>
      <c r="K13" s="11">
        <v>2145</v>
      </c>
      <c r="L13" s="11">
        <v>2073</v>
      </c>
      <c r="M13" s="11">
        <v>2033</v>
      </c>
      <c r="N13" s="11">
        <v>2301</v>
      </c>
      <c r="O13" s="11">
        <v>1929</v>
      </c>
      <c r="P13" s="11">
        <v>1992</v>
      </c>
      <c r="Q13" s="11">
        <v>2030</v>
      </c>
      <c r="R13" s="11">
        <v>1965</v>
      </c>
      <c r="S13" s="11">
        <v>1918</v>
      </c>
      <c r="T13" s="4" t="s">
        <v>6</v>
      </c>
      <c r="U13" s="16" t="s">
        <v>6</v>
      </c>
      <c r="V13" s="18">
        <v>-6.0122123062470649</v>
      </c>
      <c r="W13" s="18">
        <v>8.695652173913043</v>
      </c>
      <c r="X13" s="18">
        <v>-11.218390804597702</v>
      </c>
      <c r="Y13" s="18">
        <v>5.8518902123252206</v>
      </c>
      <c r="Z13" s="18">
        <v>0.68493150684931503</v>
      </c>
      <c r="AA13" s="18">
        <v>5.7337220602526733</v>
      </c>
      <c r="AB13" s="18">
        <v>-7.9963235294117645</v>
      </c>
      <c r="AC13" s="18">
        <v>7.1428571428571432</v>
      </c>
      <c r="AD13" s="18">
        <v>-3.3566433566433567</v>
      </c>
      <c r="AE13" s="18">
        <v>-1.929570670525808</v>
      </c>
      <c r="AF13" s="18">
        <f t="shared" si="0"/>
        <v>13.182488932611905</v>
      </c>
      <c r="AG13" s="18">
        <f t="shared" si="1"/>
        <v>-16.166883963494133</v>
      </c>
      <c r="AH13" s="18">
        <f>(P13-O13)/O13%</f>
        <v>3.2659409020217729</v>
      </c>
      <c r="AI13" s="18">
        <f>(Q13-P13)/P13%</f>
        <v>1.9076305220883532</v>
      </c>
      <c r="AJ13" s="18">
        <f>(R13-Q13)/Q13%</f>
        <v>-3.2019704433497536</v>
      </c>
      <c r="AK13" s="18">
        <f>(S13-R13)/R13%</f>
        <v>-2.3918575063613234</v>
      </c>
      <c r="AL13" s="18"/>
      <c r="AM13" s="18"/>
    </row>
    <row r="14" spans="1:39" ht="23.25" x14ac:dyDescent="0.25">
      <c r="A14" s="20" t="s">
        <v>15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4" t="s">
        <v>4</v>
      </c>
      <c r="U14" s="16" t="s">
        <v>4</v>
      </c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</row>
    <row r="15" spans="1:39" ht="23.25" x14ac:dyDescent="0.25">
      <c r="A15" s="19" t="s">
        <v>16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4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</row>
    <row r="16" spans="1:39" x14ac:dyDescent="0.25"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34" ht="49.5" customHeight="1" x14ac:dyDescent="0.25">
      <c r="A17" s="37" t="s">
        <v>8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7"/>
      <c r="R17" s="7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</row>
    <row r="18" spans="1:34" x14ac:dyDescent="0.25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4"/>
    </row>
    <row r="19" spans="1:34" x14ac:dyDescent="0.25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4"/>
    </row>
    <row r="20" spans="1:34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4"/>
    </row>
    <row r="21" spans="1:34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4"/>
    </row>
    <row r="22" spans="1:34" x14ac:dyDescent="0.25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4"/>
    </row>
    <row r="23" spans="1:34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4"/>
    </row>
    <row r="24" spans="1:34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4"/>
    </row>
    <row r="25" spans="1:34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4"/>
    </row>
    <row r="26" spans="1:34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34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</sheetData>
  <mergeCells count="4">
    <mergeCell ref="A6:P6"/>
    <mergeCell ref="S6:Z6"/>
    <mergeCell ref="A7:P7"/>
    <mergeCell ref="A17:P17"/>
  </mergeCells>
  <printOptions horizontalCentered="1" verticalCentered="1"/>
  <pageMargins left="0.2" right="0.2" top="0.25" bottom="0.02" header="0.3" footer="0.3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annually</vt:lpstr>
      <vt:lpstr>monthly</vt:lpstr>
      <vt:lpstr>annually!Print_Area</vt:lpstr>
      <vt:lpstr>monthly!Print_Area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2016-08-25T05:32:47Z</dcterms:modified>
</cp:coreProperties>
</file>