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ECH&amp;INFO_DEPT\Data Collection and Dissemination\COMMON\تحديث محتوى الاحصاءات\السكان\"/>
    </mc:Choice>
  </mc:AlternateContent>
  <bookViews>
    <workbookView xWindow="0" yWindow="0" windowWidth="25800" windowHeight="12300"/>
  </bookViews>
  <sheets>
    <sheet name="1 السكان" sheetId="1" r:id="rId1"/>
  </sheets>
  <definedNames>
    <definedName name="_Toc446250270" localSheetId="0">'1 السكان'!$N$21</definedName>
    <definedName name="_Toc446250294" localSheetId="0">'1 السكان'!$L$12</definedName>
    <definedName name="_Toc446250295" localSheetId="0">'1 السكان'!$L$23</definedName>
    <definedName name="_xlnm.Criteria" localSheetId="0">#REF!</definedName>
    <definedName name="_xlnm.Criteria">#REF!</definedName>
    <definedName name="_xlnm.Database" localSheetId="0">#REF!</definedName>
    <definedName name="_xlnm.Database">#REF!</definedName>
    <definedName name="Education" localSheetId="0" hidden="1">{#N/A,#N/A,FALSE,"1-1";#N/A,#N/A,FALSE,"2-1";#N/A,#N/A,FALSE,"3-1";#N/A,#N/A,FALSE,"4-1";#N/A,#N/A,FALSE,"5-1";#N/A,#N/A,FALSE,"6-1"}</definedName>
    <definedName name="Education" hidden="1">{#N/A,#N/A,FALSE,"1-1";#N/A,#N/A,FALSE,"2-1";#N/A,#N/A,FALSE,"3-1";#N/A,#N/A,FALSE,"4-1";#N/A,#N/A,FALSE,"5-1";#N/A,#N/A,FALSE,"6-1"}</definedName>
    <definedName name="_xlnm.Print_Area" localSheetId="0">'1 السكان'!$A$1:$J$54</definedName>
    <definedName name="wrn.WETHER." localSheetId="0" hidden="1">{#N/A,#N/A,FALSE,"1-1";#N/A,#N/A,FALSE,"2-1";#N/A,#N/A,FALSE,"3-1";#N/A,#N/A,FALSE,"4-1";#N/A,#N/A,FALSE,"5-1";#N/A,#N/A,FALSE,"6-1"}</definedName>
    <definedName name="wrn.WETHER." hidden="1">{#N/A,#N/A,FALSE,"1-1";#N/A,#N/A,FALSE,"2-1";#N/A,#N/A,FALSE,"3-1";#N/A,#N/A,FALSE,"4-1";#N/A,#N/A,FALSE,"5-1";#N/A,#N/A,FALSE,"6-1"}</definedName>
    <definedName name="س" localSheetId="0" hidden="1">{#N/A,#N/A,FALSE,"1-1";#N/A,#N/A,FALSE,"2-1";#N/A,#N/A,FALSE,"3-1";#N/A,#N/A,FALSE,"4-1";#N/A,#N/A,FALSE,"5-1";#N/A,#N/A,FALSE,"6-1"}</definedName>
    <definedName name="س" hidden="1">{#N/A,#N/A,FALSE,"1-1";#N/A,#N/A,FALSE,"2-1";#N/A,#N/A,FALSE,"3-1";#N/A,#N/A,FALSE,"4-1";#N/A,#N/A,FALSE,"5-1";#N/A,#N/A,FALSE,"6-1"}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7" i="1"/>
  <c r="I8" i="1"/>
  <c r="I9" i="1"/>
  <c r="I6" i="1"/>
  <c r="H52" i="1" l="1"/>
  <c r="G52" i="1"/>
  <c r="F52" i="1"/>
  <c r="E52" i="1"/>
  <c r="D52" i="1"/>
  <c r="C52" i="1"/>
  <c r="B52" i="1"/>
  <c r="I48" i="1"/>
  <c r="I52" i="1" s="1"/>
  <c r="H45" i="1"/>
  <c r="G45" i="1"/>
  <c r="F45" i="1"/>
  <c r="E45" i="1"/>
  <c r="D45" i="1"/>
  <c r="C45" i="1"/>
  <c r="B45" i="1"/>
  <c r="I41" i="1"/>
  <c r="I45" i="1" s="1"/>
  <c r="G38" i="1"/>
  <c r="F38" i="1"/>
  <c r="E38" i="1"/>
  <c r="D38" i="1"/>
  <c r="C38" i="1"/>
  <c r="B38" i="1"/>
  <c r="H31" i="1"/>
  <c r="G31" i="1"/>
  <c r="F31" i="1"/>
  <c r="E31" i="1"/>
  <c r="D31" i="1"/>
  <c r="C31" i="1"/>
  <c r="B31" i="1"/>
  <c r="I27" i="1"/>
  <c r="I31" i="1" s="1"/>
  <c r="H24" i="1"/>
  <c r="G24" i="1"/>
  <c r="F24" i="1"/>
  <c r="E24" i="1"/>
  <c r="D24" i="1"/>
  <c r="C24" i="1"/>
  <c r="B24" i="1"/>
  <c r="I20" i="1"/>
  <c r="I24" i="1" s="1"/>
  <c r="F17" i="1"/>
  <c r="E17" i="1"/>
  <c r="D17" i="1"/>
  <c r="C17" i="1"/>
  <c r="B17" i="1"/>
  <c r="H10" i="1"/>
  <c r="F10" i="1"/>
  <c r="E10" i="1"/>
  <c r="D10" i="1"/>
  <c r="C10" i="1"/>
  <c r="H9" i="1"/>
  <c r="G9" i="1"/>
  <c r="B9" i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G10" i="1" s="1"/>
  <c r="B6" i="1"/>
  <c r="B10" i="1" l="1"/>
</calcChain>
</file>

<file path=xl/sharedStrings.xml><?xml version="1.0" encoding="utf-8"?>
<sst xmlns="http://schemas.openxmlformats.org/spreadsheetml/2006/main" count="96" uniqueCount="37">
  <si>
    <t>السكان والمساحة والكثافة السكانية في دول مجلس التعاون</t>
  </si>
  <si>
    <r>
      <rPr>
        <sz val="11"/>
        <rFont val="GE SS Text Bold"/>
        <family val="1"/>
        <charset val="178"/>
      </rPr>
      <t>شكل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13:</t>
    </r>
    <r>
      <rPr>
        <sz val="11"/>
        <rFont val="GE SS Text Light"/>
        <family val="1"/>
        <charset val="178"/>
      </rPr>
      <t xml:space="preserve"> سكان مجلس التعاون،</t>
    </r>
    <r>
      <rPr>
        <sz val="11"/>
        <rFont val="Arial"/>
        <family val="2"/>
      </rPr>
      <t xml:space="preserve"> 2011-2015</t>
    </r>
    <r>
      <rPr>
        <sz val="11"/>
        <rFont val="GE SS Text Light"/>
        <family val="1"/>
        <charset val="178"/>
      </rPr>
      <t>م</t>
    </r>
  </si>
  <si>
    <t>Population, Area and Population Density in GCC Countries</t>
  </si>
  <si>
    <r>
      <rPr>
        <b/>
        <sz val="10"/>
        <color theme="1"/>
        <rFont val="Arial"/>
        <family val="2"/>
      </rPr>
      <t>Figure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13:</t>
    </r>
    <r>
      <rPr>
        <sz val="10"/>
        <color theme="1"/>
        <rFont val="Arial"/>
        <family val="2"/>
      </rPr>
      <t xml:space="preserve"> GCC Population, 2011-2015</t>
    </r>
  </si>
  <si>
    <t>الدولة/البيان</t>
  </si>
  <si>
    <t>Country/Item</t>
  </si>
  <si>
    <t>إجمالي مجلس التعاون</t>
  </si>
  <si>
    <t>GCC Total</t>
  </si>
  <si>
    <r>
      <t xml:space="preserve">السكان </t>
    </r>
    <r>
      <rPr>
        <b/>
        <sz val="9"/>
        <color theme="1" tint="0.499984740745262"/>
        <rFont val="Arial"/>
        <family val="2"/>
      </rPr>
      <t>(عدد)</t>
    </r>
  </si>
  <si>
    <r>
      <t xml:space="preserve">Population </t>
    </r>
    <r>
      <rPr>
        <b/>
        <sz val="8"/>
        <color theme="0" tint="-0.34998626667073579"/>
        <rFont val="Arial"/>
        <family val="2"/>
      </rPr>
      <t>(No.)</t>
    </r>
  </si>
  <si>
    <t>ذكور</t>
  </si>
  <si>
    <t>Males</t>
  </si>
  <si>
    <t>إناث</t>
  </si>
  <si>
    <t>Females</t>
  </si>
  <si>
    <r>
      <t xml:space="preserve">المساحة </t>
    </r>
    <r>
      <rPr>
        <sz val="9"/>
        <color theme="1" tint="0.499984740745262"/>
        <rFont val="Arial"/>
        <family val="2"/>
      </rPr>
      <t>(كيلومتر مربع)</t>
    </r>
  </si>
  <si>
    <r>
      <t xml:space="preserve">Area </t>
    </r>
    <r>
      <rPr>
        <sz val="8"/>
        <color theme="0" tint="-0.34998626667073579"/>
        <rFont val="Arial"/>
        <family val="2"/>
      </rPr>
      <t>(Km</t>
    </r>
    <r>
      <rPr>
        <vertAlign val="superscript"/>
        <sz val="8"/>
        <color theme="0" tint="-0.34998626667073579"/>
        <rFont val="Arial"/>
        <family val="2"/>
      </rPr>
      <t>2</t>
    </r>
    <r>
      <rPr>
        <sz val="8"/>
        <color theme="0" tint="-0.34998626667073579"/>
        <rFont val="Arial"/>
        <family val="2"/>
      </rPr>
      <t>)</t>
    </r>
  </si>
  <si>
    <r>
      <t xml:space="preserve">الكثافة السكانية </t>
    </r>
    <r>
      <rPr>
        <sz val="9"/>
        <color theme="1" tint="0.34998626667073579"/>
        <rFont val="Arial"/>
        <family val="2"/>
      </rPr>
      <t>(شخص/كيلومتر مربع)</t>
    </r>
  </si>
  <si>
    <r>
      <t xml:space="preserve">Population Density 
</t>
    </r>
    <r>
      <rPr>
        <sz val="8"/>
        <color theme="1" tint="0.34998626667073579"/>
        <rFont val="Arial"/>
        <family val="2"/>
      </rPr>
      <t>(Person/Km</t>
    </r>
    <r>
      <rPr>
        <vertAlign val="superscript"/>
        <sz val="8"/>
        <color theme="1" tint="0.34998626667073579"/>
        <rFont val="Arial"/>
        <family val="2"/>
      </rPr>
      <t>2</t>
    </r>
    <r>
      <rPr>
        <sz val="8"/>
        <color theme="1" tint="0.34998626667073579"/>
        <rFont val="Arial"/>
        <family val="2"/>
      </rPr>
      <t>)</t>
    </r>
  </si>
  <si>
    <r>
      <rPr>
        <b/>
        <sz val="11"/>
        <rFont val="GE SS Text Bold"/>
        <family val="1"/>
        <charset val="178"/>
      </rPr>
      <t>شكل</t>
    </r>
    <r>
      <rPr>
        <b/>
        <sz val="11"/>
        <rFont val="Arial"/>
        <family val="2"/>
      </rPr>
      <t xml:space="preserve"> 14:</t>
    </r>
    <r>
      <rPr>
        <sz val="11"/>
        <rFont val="Arial"/>
        <family val="2"/>
      </rPr>
      <t xml:space="preserve"> </t>
    </r>
    <r>
      <rPr>
        <sz val="11"/>
        <rFont val="GE SS Text Light"/>
        <family val="1"/>
        <charset val="178"/>
      </rPr>
      <t>الكثافة  السكانية في دول مجلس التعاون،</t>
    </r>
    <r>
      <rPr>
        <sz val="11"/>
        <rFont val="Arial"/>
        <family val="2"/>
      </rPr>
      <t xml:space="preserve"> 2011 </t>
    </r>
    <r>
      <rPr>
        <sz val="11"/>
        <rFont val="GE SS Text Light"/>
        <family val="1"/>
        <charset val="178"/>
      </rPr>
      <t>و</t>
    </r>
    <r>
      <rPr>
        <sz val="11"/>
        <rFont val="Arial"/>
        <family val="2"/>
      </rPr>
      <t xml:space="preserve"> 2015</t>
    </r>
    <r>
      <rPr>
        <sz val="11"/>
        <rFont val="GE SS Text Light"/>
        <family val="1"/>
        <charset val="178"/>
      </rPr>
      <t>م</t>
    </r>
  </si>
  <si>
    <t>الإمارات</t>
  </si>
  <si>
    <t>UAE</t>
  </si>
  <si>
    <t>KSA</t>
  </si>
  <si>
    <r>
      <rPr>
        <b/>
        <sz val="10"/>
        <rFont val="Arial"/>
        <family val="2"/>
      </rPr>
      <t>Figure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14:</t>
    </r>
    <r>
      <rPr>
        <sz val="10"/>
        <rFont val="Arial"/>
        <family val="2"/>
      </rPr>
      <t xml:space="preserve"> Population Density in GCC Countries, 2011 and 2015</t>
    </r>
  </si>
  <si>
    <r>
      <t xml:space="preserve">السكان </t>
    </r>
    <r>
      <rPr>
        <b/>
        <sz val="9"/>
        <color theme="1" tint="0.499984740745262"/>
        <rFont val="Arial"/>
        <family val="2"/>
      </rPr>
      <t>(عدد) *</t>
    </r>
  </si>
  <si>
    <t>البحرين</t>
  </si>
  <si>
    <t>Bahrain</t>
  </si>
  <si>
    <r>
      <rPr>
        <b/>
        <sz val="11"/>
        <rFont val="GE SS Text Bold"/>
        <family val="1"/>
        <charset val="178"/>
      </rPr>
      <t>شكل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15:</t>
    </r>
    <r>
      <rPr>
        <sz val="11"/>
        <rFont val="Arial"/>
        <family val="2"/>
      </rPr>
      <t xml:space="preserve"> </t>
    </r>
    <r>
      <rPr>
        <sz val="11"/>
        <rFont val="GE SS Text Light"/>
        <family val="1"/>
        <charset val="178"/>
      </rPr>
      <t>معدل التغير السنوي للسكان في دول مجلس التعاون،</t>
    </r>
    <r>
      <rPr>
        <sz val="11"/>
        <rFont val="Arial"/>
        <family val="2"/>
      </rPr>
      <t xml:space="preserve"> 2010–2015</t>
    </r>
    <r>
      <rPr>
        <sz val="11"/>
        <rFont val="GE SS Text Light"/>
        <family val="1"/>
        <charset val="178"/>
      </rPr>
      <t>م</t>
    </r>
  </si>
  <si>
    <r>
      <rPr>
        <b/>
        <sz val="10"/>
        <rFont val="Arial"/>
        <family val="2"/>
      </rPr>
      <t>Figure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15:</t>
    </r>
    <r>
      <rPr>
        <sz val="10"/>
        <rFont val="Arial"/>
        <family val="2"/>
      </rPr>
      <t xml:space="preserve">  Annual Population Change Rate in GCC Countries, 2010–2015</t>
    </r>
  </si>
  <si>
    <t>السعودية</t>
  </si>
  <si>
    <t>عمان</t>
  </si>
  <si>
    <t>Oman</t>
  </si>
  <si>
    <t>قطر</t>
  </si>
  <si>
    <t>Qatar</t>
  </si>
  <si>
    <t>الكويت</t>
  </si>
  <si>
    <t>Kuwait</t>
  </si>
  <si>
    <t>* بيانات 2015-2011 تمثل  بيانات 2010م</t>
  </si>
  <si>
    <t>* Data for 2011-2015 represents 2010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</si>
</sst>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E SS Text Light"/>
      <family val="1"/>
      <charset val="178"/>
    </font>
    <font>
      <sz val="10"/>
      <color theme="1"/>
      <name val="Arial"/>
      <family val="2"/>
    </font>
    <font>
      <sz val="11"/>
      <name val="Arial"/>
      <family val="2"/>
    </font>
    <font>
      <sz val="11"/>
      <name val="GE SS Text Bold"/>
      <family val="1"/>
      <charset val="178"/>
    </font>
    <font>
      <b/>
      <sz val="11"/>
      <name val="Arial"/>
      <family val="2"/>
    </font>
    <font>
      <sz val="11"/>
      <name val="GE SS Text Light"/>
      <family val="1"/>
      <charset val="178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GE SS Text Bold"/>
      <family val="1"/>
      <charset val="178"/>
    </font>
    <font>
      <b/>
      <sz val="12"/>
      <name val="Calibri"/>
      <family val="2"/>
      <scheme val="minor"/>
    </font>
    <font>
      <sz val="9"/>
      <color theme="1"/>
      <name val="Arial"/>
      <family val="2"/>
    </font>
    <font>
      <b/>
      <sz val="9"/>
      <color theme="1" tint="0.499984740745262"/>
      <name val="Arial"/>
      <family val="2"/>
    </font>
    <font>
      <sz val="11"/>
      <color theme="1"/>
      <name val="Franklin Gothic Medium"/>
      <family val="2"/>
    </font>
    <font>
      <b/>
      <sz val="9"/>
      <color theme="1"/>
      <name val="Arial"/>
      <family val="2"/>
    </font>
    <font>
      <b/>
      <sz val="8"/>
      <color theme="0" tint="-0.34998626667073579"/>
      <name val="Arial"/>
      <family val="2"/>
    </font>
    <font>
      <sz val="9"/>
      <color theme="1" tint="0.499984740745262"/>
      <name val="Arial"/>
      <family val="2"/>
    </font>
    <font>
      <sz val="8"/>
      <color theme="0" tint="-0.34998626667073579"/>
      <name val="Arial"/>
      <family val="2"/>
    </font>
    <font>
      <sz val="10"/>
      <color rgb="FF000000"/>
      <name val="Arial"/>
      <family val="2"/>
    </font>
    <font>
      <vertAlign val="superscript"/>
      <sz val="8"/>
      <color theme="0" tint="-0.34998626667073579"/>
      <name val="Arial"/>
      <family val="2"/>
    </font>
    <font>
      <sz val="9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vertAlign val="superscript"/>
      <sz val="8"/>
      <color theme="1" tint="0.34998626667073579"/>
      <name val="Arial"/>
      <family val="2"/>
    </font>
    <font>
      <b/>
      <sz val="11"/>
      <name val="GE SS Text Bold"/>
      <family val="1"/>
      <charset val="178"/>
    </font>
    <font>
      <sz val="10"/>
      <name val="Arial"/>
      <family val="2"/>
    </font>
    <font>
      <b/>
      <sz val="10"/>
      <name val="Arial"/>
      <family val="2"/>
    </font>
    <font>
      <sz val="11"/>
      <name val="Franklin Gothic Medium"/>
      <family val="2"/>
    </font>
    <font>
      <sz val="10"/>
      <color rgb="FFFF0000"/>
      <name val="Arial"/>
      <family val="2"/>
    </font>
    <font>
      <sz val="10"/>
      <color theme="9" tint="-0.249977111117893"/>
      <name val="Arial"/>
      <family val="2"/>
    </font>
    <font>
      <sz val="9"/>
      <color rgb="FF00B0F0"/>
      <name val="Arial"/>
      <family val="2"/>
    </font>
    <font>
      <sz val="11"/>
      <color rgb="FF00B0F0"/>
      <name val="Franklin Gothic Medium"/>
      <family val="2"/>
    </font>
    <font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Continuous" readingOrder="2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 readingOrder="2"/>
    </xf>
    <xf numFmtId="0" fontId="4" fillId="0" borderId="0" xfId="0" applyFont="1" applyAlignment="1">
      <alignment horizontal="centerContinuous" vertical="center" readingOrder="2"/>
    </xf>
    <xf numFmtId="0" fontId="9" fillId="0" borderId="0" xfId="0" applyFont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0" fontId="9" fillId="0" borderId="0" xfId="0" applyFont="1"/>
    <xf numFmtId="0" fontId="13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8" fillId="0" borderId="0" xfId="0" applyFont="1"/>
    <xf numFmtId="0" fontId="11" fillId="3" borderId="3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readingOrder="1"/>
    </xf>
    <xf numFmtId="0" fontId="3" fillId="0" borderId="0" xfId="0" applyFont="1" applyAlignment="1"/>
    <xf numFmtId="0" fontId="10" fillId="0" borderId="3" xfId="0" applyFont="1" applyBorder="1" applyAlignment="1">
      <alignment horizontal="right" vertical="top"/>
    </xf>
    <xf numFmtId="164" fontId="17" fillId="0" borderId="0" xfId="0" applyNumberFormat="1" applyFont="1" applyBorder="1" applyAlignment="1">
      <alignment horizontal="center" vertical="top" readingOrder="2"/>
    </xf>
    <xf numFmtId="0" fontId="18" fillId="0" borderId="3" xfId="0" applyFont="1" applyBorder="1" applyAlignment="1">
      <alignment horizontal="left" vertical="top" readingOrder="1"/>
    </xf>
    <xf numFmtId="0" fontId="22" fillId="4" borderId="3" xfId="0" applyFont="1" applyFill="1" applyBorder="1" applyAlignment="1">
      <alignment horizontal="right" vertical="top" wrapText="1" indent="1" readingOrder="2"/>
    </xf>
    <xf numFmtId="0" fontId="3" fillId="0" borderId="3" xfId="0" applyFont="1" applyBorder="1" applyAlignment="1">
      <alignment vertical="top"/>
    </xf>
    <xf numFmtId="0" fontId="3" fillId="0" borderId="0" xfId="0" applyFont="1" applyAlignment="1">
      <alignment vertical="top"/>
    </xf>
    <xf numFmtId="0" fontId="8" fillId="0" borderId="3" xfId="0" applyFont="1" applyBorder="1"/>
    <xf numFmtId="0" fontId="3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left" vertical="center" readingOrder="1"/>
    </xf>
    <xf numFmtId="0" fontId="3" fillId="0" borderId="3" xfId="0" applyFont="1" applyBorder="1" applyAlignment="1">
      <alignment horizontal="right" vertical="top" wrapText="1"/>
    </xf>
    <xf numFmtId="0" fontId="15" fillId="0" borderId="3" xfId="0" applyFont="1" applyBorder="1" applyAlignment="1">
      <alignment horizontal="left" vertical="top" wrapText="1" readingOrder="1"/>
    </xf>
    <xf numFmtId="0" fontId="17" fillId="0" borderId="0" xfId="0" applyFont="1" applyBorder="1" applyAlignment="1">
      <alignment horizontal="center" vertical="top" readingOrder="2"/>
    </xf>
    <xf numFmtId="0" fontId="11" fillId="3" borderId="3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center" vertical="center" readingOrder="2"/>
    </xf>
    <xf numFmtId="41" fontId="17" fillId="3" borderId="0" xfId="1" applyNumberFormat="1" applyFont="1" applyFill="1" applyBorder="1" applyAlignment="1">
      <alignment horizontal="center" vertical="center" readingOrder="2"/>
    </xf>
    <xf numFmtId="0" fontId="28" fillId="0" borderId="0" xfId="0" applyFont="1" applyAlignment="1">
      <alignment horizontal="centerContinuous" vertical="top"/>
    </xf>
    <xf numFmtId="0" fontId="3" fillId="0" borderId="0" xfId="0" applyFont="1" applyAlignment="1">
      <alignment horizontal="centerContinuous" vertical="center"/>
    </xf>
    <xf numFmtId="164" fontId="30" fillId="0" borderId="0" xfId="0" applyNumberFormat="1" applyFont="1" applyBorder="1" applyAlignment="1">
      <alignment horizontal="center" vertical="top" readingOrder="2"/>
    </xf>
    <xf numFmtId="0" fontId="3" fillId="0" borderId="3" xfId="0" applyFont="1" applyBorder="1"/>
    <xf numFmtId="0" fontId="17" fillId="0" borderId="0" xfId="0" applyFont="1" applyBorder="1" applyAlignment="1">
      <alignment horizontal="center" readingOrder="2"/>
    </xf>
    <xf numFmtId="0" fontId="9" fillId="0" borderId="0" xfId="0" applyFont="1" applyAlignment="1">
      <alignment vertical="top"/>
    </xf>
    <xf numFmtId="0" fontId="28" fillId="0" borderId="0" xfId="0" applyFont="1" applyAlignment="1">
      <alignment horizontal="right" vertical="top" indent="11" readingOrder="1"/>
    </xf>
    <xf numFmtId="0" fontId="3" fillId="0" borderId="3" xfId="0" applyFont="1" applyBorder="1" applyAlignment="1"/>
    <xf numFmtId="0" fontId="3" fillId="0" borderId="0" xfId="0" applyFont="1" applyAlignment="1">
      <alignment horizontal="right"/>
    </xf>
    <xf numFmtId="0" fontId="33" fillId="0" borderId="0" xfId="0" applyFont="1"/>
    <xf numFmtId="0" fontId="33" fillId="0" borderId="3" xfId="0" applyFont="1" applyBorder="1"/>
    <xf numFmtId="0" fontId="34" fillId="0" borderId="0" xfId="0" applyFont="1" applyBorder="1" applyAlignment="1">
      <alignment horizontal="center" readingOrder="2"/>
    </xf>
    <xf numFmtId="0" fontId="3" fillId="0" borderId="6" xfId="0" applyFont="1" applyBorder="1" applyAlignment="1">
      <alignment horizontal="right" vertical="top" wrapText="1"/>
    </xf>
    <xf numFmtId="164" fontId="17" fillId="0" borderId="5" xfId="0" applyNumberFormat="1" applyFont="1" applyBorder="1" applyAlignment="1">
      <alignment horizontal="center" vertical="top" readingOrder="2"/>
    </xf>
    <xf numFmtId="0" fontId="15" fillId="0" borderId="6" xfId="0" applyFont="1" applyBorder="1" applyAlignment="1">
      <alignment horizontal="left" vertical="top" wrapText="1" readingOrder="1"/>
    </xf>
    <xf numFmtId="0" fontId="35" fillId="0" borderId="0" xfId="0" applyFont="1" applyAlignment="1">
      <alignment horizontal="right" readingOrder="2"/>
    </xf>
    <xf numFmtId="0" fontId="4" fillId="0" borderId="0" xfId="0" applyFont="1" applyAlignment="1"/>
    <xf numFmtId="0" fontId="28" fillId="0" borderId="0" xfId="0" applyFont="1" applyAlignment="1"/>
    <xf numFmtId="0" fontId="36" fillId="0" borderId="0" xfId="0" applyFont="1" applyAlignment="1">
      <alignment horizontal="left" readingOrder="1"/>
    </xf>
    <xf numFmtId="0" fontId="31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797254599067676E-2"/>
          <c:y val="0.11161031127555908"/>
          <c:w val="0.9561183995364797"/>
          <c:h val="0.73660805015536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Ref>
              <c:f>'1 السكان'!$C$6:$H$6</c:f>
              <c:numCache>
                <c:formatCode>_(* #,##0_);_(* \(#,##0\);_(* "-"??_);_(@_)</c:formatCode>
                <c:ptCount val="6"/>
                <c:pt idx="0">
                  <c:v>45757080</c:v>
                </c:pt>
                <c:pt idx="1">
                  <c:v>47092044</c:v>
                </c:pt>
                <c:pt idx="2">
                  <c:v>48425835</c:v>
                </c:pt>
                <c:pt idx="3">
                  <c:v>49855795</c:v>
                </c:pt>
                <c:pt idx="4">
                  <c:v>51264387</c:v>
                </c:pt>
                <c:pt idx="5">
                  <c:v>53446862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 السكان'!#REF!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885-4535-993B-AF2D90DED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1433984"/>
        <c:axId val="-1827538448"/>
      </c:barChart>
      <c:valAx>
        <c:axId val="-1827538448"/>
        <c:scaling>
          <c:orientation val="minMax"/>
          <c:max val="6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rtl="1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800" baseline="0">
                    <a:solidFill>
                      <a:sysClr val="windowText" lastClr="000000"/>
                    </a:solidFill>
                    <a:cs typeface="+mn-cs"/>
                  </a:rPr>
                  <a:t>عدد (مليون)</a:t>
                </a:r>
              </a:p>
              <a:p>
                <a:pPr rtl="1"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800" baseline="0">
                    <a:solidFill>
                      <a:sysClr val="windowText" lastClr="000000"/>
                    </a:solidFill>
                    <a:cs typeface="+mn-cs"/>
                  </a:rPr>
                  <a:t>No. (Milion)</a:t>
                </a:r>
              </a:p>
            </c:rich>
          </c:tx>
          <c:layout>
            <c:manualLayout>
              <c:xMode val="edge"/>
              <c:yMode val="edge"/>
              <c:x val="6.3784186739971173E-4"/>
              <c:y val="8.742998064481117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rtl="1"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1433984"/>
        <c:crosses val="autoZero"/>
        <c:crossBetween val="between"/>
        <c:majorUnit val="20000000"/>
        <c:dispUnits>
          <c:builtInUnit val="millions"/>
        </c:dispUnits>
      </c:valAx>
      <c:catAx>
        <c:axId val="-1451433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/>
                  <a:t>السنة</a:t>
                </a:r>
                <a:r>
                  <a:rPr lang="ar-OM" sz="900" baseline="0"/>
                  <a:t> </a:t>
                </a:r>
                <a:r>
                  <a:rPr lang="en-US" sz="900" baseline="0"/>
                  <a:t>Year 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678556896364286"/>
              <c:y val="0.93046776138484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7538448"/>
        <c:crossesAt val="0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6623067729242"/>
          <c:y val="6.0002606057221576E-3"/>
          <c:w val="0.86277023995298618"/>
          <c:h val="0.880193220528284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 السكان'!$C$4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B1B3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 السكان'!$C$10,'1 السكان'!$C$17,'1 السكان'!$C$24,'1 السكان'!$C$31,'1 السكان'!$C$38,'1 السكان'!$C$45,'1 السكان'!$C$52)</c:f>
              <c:numCache>
                <c:formatCode>_(* #,##0_);_(* \(#,##0\);_(* "-"??_);_(@_)</c:formatCode>
                <c:ptCount val="7"/>
                <c:pt idx="0">
                  <c:v>18.980701169279168</c:v>
                </c:pt>
                <c:pt idx="1">
                  <c:v>116.35602050011263</c:v>
                </c:pt>
                <c:pt idx="2">
                  <c:v>1558.0443285528031</c:v>
                </c:pt>
                <c:pt idx="3">
                  <c:v>14.0855415</c:v>
                </c:pt>
                <c:pt idx="4">
                  <c:v>10.647166397415186</c:v>
                </c:pt>
                <c:pt idx="5">
                  <c:v>149.28207116395279</c:v>
                </c:pt>
                <c:pt idx="6">
                  <c:v>173.91918284880458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 السكان'!#REF!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273-4357-97BD-1D93725BD54C}"/>
            </c:ext>
          </c:extLst>
        </c:ser>
        <c:ser>
          <c:idx val="1"/>
          <c:order val="1"/>
          <c:tx>
            <c:strRef>
              <c:f>'1 السكان'!$H$4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 السكان'!$H$10,'1 السكان'!$H$17,'1 السكان'!$H$24,'1 السكان'!$H$31,'1 السكان'!$H$38,'1 السكان'!$H$45,'1 السكان'!$H$52)</c:f>
              <c:numCache>
                <c:formatCode>_(* #,##0_);_(* \(#,##0\);_(* "-"??_);_(@_)</c:formatCode>
                <c:ptCount val="7"/>
                <c:pt idx="0">
                  <c:v>22.170249304468697</c:v>
                </c:pt>
                <c:pt idx="1">
                  <c:v>116.35602050011263</c:v>
                </c:pt>
                <c:pt idx="2">
                  <c:v>1829.9820051413881</c:v>
                </c:pt>
                <c:pt idx="3">
                  <c:v>15.893789999999999</c:v>
                </c:pt>
                <c:pt idx="4">
                  <c:v>14.3</c:v>
                </c:pt>
                <c:pt idx="5">
                  <c:v>225.13408445858778</c:v>
                </c:pt>
                <c:pt idx="6">
                  <c:v>229.13368503760242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 السكان'!#REF!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273-4357-97BD-1D93725BD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-1451450304"/>
        <c:axId val="-1451443232"/>
      </c:barChart>
      <c:valAx>
        <c:axId val="-1451443232"/>
        <c:scaling>
          <c:orientation val="minMax"/>
          <c:max val="1800"/>
          <c:min val="0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1450304"/>
        <c:crosses val="autoZero"/>
        <c:crossBetween val="between"/>
        <c:majorUnit val="200"/>
      </c:valAx>
      <c:catAx>
        <c:axId val="-145145030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/>
                  <a:t>شخص/كيلومتر</a:t>
                </a:r>
                <a:r>
                  <a:rPr lang="ar-OM" sz="900" baseline="0"/>
                  <a:t> مربع</a:t>
                </a:r>
              </a:p>
              <a:p>
                <a:pPr>
                  <a:defRPr sz="900"/>
                </a:pPr>
                <a:r>
                  <a:rPr lang="en-US" sz="900" baseline="0"/>
                  <a:t>Person/Km</a:t>
                </a:r>
                <a:r>
                  <a:rPr lang="en-US" sz="900" baseline="30000"/>
                  <a:t>2</a:t>
                </a:r>
              </a:p>
            </c:rich>
          </c:tx>
          <c:layout>
            <c:manualLayout>
              <c:xMode val="edge"/>
              <c:yMode val="edge"/>
              <c:x val="0.81240642361111115"/>
              <c:y val="0.758372916666666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1443232"/>
        <c:crosses val="autoZero"/>
        <c:auto val="1"/>
        <c:lblAlgn val="ctr"/>
        <c:lblOffset val="100"/>
        <c:noMultiLvlLbl val="1"/>
      </c:catAx>
      <c:spPr>
        <a:noFill/>
        <a:ln>
          <a:solidFill>
            <a:schemeClr val="bg2"/>
          </a:solidFill>
        </a:ln>
        <a:effectLst/>
      </c:spPr>
    </c:plotArea>
    <c:legend>
      <c:legendPos val="b"/>
      <c:layout>
        <c:manualLayout>
          <c:xMode val="edge"/>
          <c:yMode val="edge"/>
          <c:x val="0.72734270833333325"/>
          <c:y val="2.8552083333333329E-2"/>
          <c:w val="0.23281006666904913"/>
          <c:h val="0.11782374034231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16666666666667E-2"/>
          <c:y val="0.12982638888888889"/>
          <c:w val="0.94163697597086671"/>
          <c:h val="0.5778820261437908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 السكان'!$D$4:$H$4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 السكان'!#REF!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 السكان'!#REF!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315-4EE1-B7C8-D9F5FC4A91E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'1 السكان'!$D$4:$H$4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 السكان'!#REF!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 السكان'!#REF!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315-4EE1-B7C8-D9F5FC4A91E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'1 السكان'!$D$4:$H$4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 السكان'!#REF!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 السكان'!#REF!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315-4EE1-B7C8-D9F5FC4A91E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'1 السكان'!$D$4:$H$4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 السكان'!#REF!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 السكان'!#REF!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1315-4EE1-B7C8-D9F5FC4A91E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'1 السكان'!$D$4:$H$4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 السكان'!#REF!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 السكان'!#REF!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1315-4EE1-B7C8-D9F5FC4A91E5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'1 السكان'!$D$4:$H$4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 السكان'!#REF!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 السكان'!#REF!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1315-4EE1-B7C8-D9F5FC4A91E5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'1 السكان'!$D$4:$H$4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 السكان'!#REF!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 السكان'!#REF!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1315-4EE1-B7C8-D9F5FC4A91E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451427456"/>
        <c:axId val="-1451435616"/>
        <c:extLst/>
      </c:lineChart>
      <c:catAx>
        <c:axId val="-145142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1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/>
                  <a:t>السنة </a:t>
                </a: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6485055555555554"/>
              <c:y val="0.765300980392156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1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1435616"/>
        <c:crosses val="autoZero"/>
        <c:auto val="1"/>
        <c:lblAlgn val="ctr"/>
        <c:lblOffset val="100"/>
        <c:noMultiLvlLbl val="0"/>
      </c:catAx>
      <c:valAx>
        <c:axId val="-14514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/>
                  <a:t>معدل</a:t>
                </a:r>
              </a:p>
              <a:p>
                <a:pPr>
                  <a:defRPr/>
                </a:pPr>
                <a:r>
                  <a:rPr lang="en-US"/>
                  <a:t>Rate</a:t>
                </a:r>
              </a:p>
            </c:rich>
          </c:tx>
          <c:layout>
            <c:manualLayout>
              <c:xMode val="edge"/>
              <c:yMode val="edge"/>
              <c:x val="1.7853703703703705E-2"/>
              <c:y val="1.91284722222222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142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83751372549019609"/>
          <c:w val="1"/>
          <c:h val="0.117719097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448350</xdr:colOff>
      <xdr:row>1</xdr:row>
      <xdr:rowOff>9526</xdr:rowOff>
    </xdr:from>
    <xdr:to>
      <xdr:col>19</xdr:col>
      <xdr:colOff>638175</xdr:colOff>
      <xdr:row>9</xdr:row>
      <xdr:rowOff>14926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372150</xdr:colOff>
      <xdr:row>12</xdr:row>
      <xdr:rowOff>28575</xdr:rowOff>
    </xdr:from>
    <xdr:to>
      <xdr:col>19</xdr:col>
      <xdr:colOff>561975</xdr:colOff>
      <xdr:row>20</xdr:row>
      <xdr:rowOff>33975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172124</xdr:colOff>
      <xdr:row>22</xdr:row>
      <xdr:rowOff>152400</xdr:rowOff>
    </xdr:from>
    <xdr:to>
      <xdr:col>19</xdr:col>
      <xdr:colOff>361949</xdr:colOff>
      <xdr:row>32</xdr:row>
      <xdr:rowOff>116775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showGridLines="0" rightToLeft="1" tabSelected="1" view="pageBreakPreview" topLeftCell="A4" zoomScaleNormal="115" zoomScaleSheetLayoutView="100" workbookViewId="0">
      <selection activeCell="I6" sqref="I6"/>
    </sheetView>
  </sheetViews>
  <sheetFormatPr defaultColWidth="9.140625" defaultRowHeight="12.75" x14ac:dyDescent="0.2"/>
  <cols>
    <col min="1" max="1" width="23.42578125" style="3" customWidth="1"/>
    <col min="2" max="6" width="14" style="3" bestFit="1" customWidth="1"/>
    <col min="7" max="7" width="14" style="3" customWidth="1"/>
    <col min="8" max="8" width="14" style="3" bestFit="1" customWidth="1"/>
    <col min="9" max="9" width="14" style="3" customWidth="1"/>
    <col min="10" max="10" width="17.28515625" style="3" customWidth="1"/>
    <col min="11" max="11" width="9.140625" style="3"/>
    <col min="12" max="12" width="9.7109375" style="3" hidden="1" customWidth="1"/>
    <col min="13" max="13" width="10.140625" style="3" hidden="1" customWidth="1"/>
    <col min="14" max="20" width="9.7109375" style="3" hidden="1" customWidth="1"/>
    <col min="21" max="16384" width="9.140625" style="3"/>
  </cols>
  <sheetData>
    <row r="1" spans="1:20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L1" s="4" t="s">
        <v>1</v>
      </c>
      <c r="M1" s="5"/>
      <c r="N1" s="5"/>
      <c r="O1" s="5"/>
      <c r="P1" s="5"/>
      <c r="Q1" s="5"/>
      <c r="R1" s="5"/>
      <c r="S1" s="5"/>
      <c r="T1" s="5"/>
    </row>
    <row r="2" spans="1:20" ht="18" customHeight="1" x14ac:dyDescent="0.2">
      <c r="A2" s="6" t="s">
        <v>2</v>
      </c>
      <c r="B2" s="6"/>
      <c r="C2" s="2"/>
      <c r="D2" s="2"/>
      <c r="E2" s="2"/>
      <c r="F2" s="2"/>
      <c r="G2" s="2"/>
      <c r="H2" s="2"/>
      <c r="I2" s="2"/>
      <c r="J2" s="2"/>
      <c r="L2" s="7" t="s">
        <v>3</v>
      </c>
      <c r="M2" s="7"/>
      <c r="N2" s="7"/>
      <c r="O2" s="7"/>
      <c r="P2" s="7"/>
      <c r="Q2" s="7"/>
      <c r="R2" s="7"/>
      <c r="S2" s="7"/>
      <c r="T2" s="7"/>
    </row>
    <row r="3" spans="1:20" s="8" customFormat="1" ht="18" customHeight="1" thickBot="1" x14ac:dyDescent="0.25"/>
    <row r="4" spans="1:20" s="12" customFormat="1" ht="18" customHeight="1" x14ac:dyDescent="0.2">
      <c r="A4" s="9" t="s">
        <v>4</v>
      </c>
      <c r="B4" s="10">
        <v>2010</v>
      </c>
      <c r="C4" s="10">
        <v>2011</v>
      </c>
      <c r="D4" s="10">
        <v>2012</v>
      </c>
      <c r="E4" s="10">
        <v>2013</v>
      </c>
      <c r="F4" s="10">
        <v>2014</v>
      </c>
      <c r="G4" s="10">
        <v>2015</v>
      </c>
      <c r="H4" s="10">
        <v>2016</v>
      </c>
      <c r="I4" s="10">
        <v>2017</v>
      </c>
      <c r="J4" s="11" t="s">
        <v>5</v>
      </c>
    </row>
    <row r="5" spans="1:20" s="17" customFormat="1" ht="18" customHeight="1" x14ac:dyDescent="0.2">
      <c r="A5" s="13" t="s">
        <v>6</v>
      </c>
      <c r="B5" s="14"/>
      <c r="C5" s="15"/>
      <c r="D5" s="15"/>
      <c r="E5" s="15"/>
      <c r="F5" s="15"/>
      <c r="G5" s="15"/>
      <c r="H5" s="15"/>
      <c r="I5" s="15"/>
      <c r="J5" s="16" t="s">
        <v>7</v>
      </c>
    </row>
    <row r="6" spans="1:20" ht="19.5" customHeight="1" x14ac:dyDescent="0.2">
      <c r="A6" s="18" t="s">
        <v>8</v>
      </c>
      <c r="B6" s="19">
        <f>SUM(B13+B20+B27+B34+B41+B48)</f>
        <v>44337441</v>
      </c>
      <c r="C6" s="19">
        <v>45757080</v>
      </c>
      <c r="D6" s="19">
        <v>47092044</v>
      </c>
      <c r="E6" s="19">
        <v>48425835</v>
      </c>
      <c r="F6" s="19">
        <v>49855795</v>
      </c>
      <c r="G6" s="19">
        <f t="shared" ref="G6:H9" si="0">SUM(G13+G20+G27+G34+G41+G48)</f>
        <v>51264387</v>
      </c>
      <c r="H6" s="19">
        <f>SUM(H13+H20+H27+H34+H41+H48)</f>
        <v>53446862</v>
      </c>
      <c r="I6" s="19">
        <f>SUM(I13,I20,I27,I34,I41,I48)</f>
        <v>54663476</v>
      </c>
      <c r="J6" s="20" t="s">
        <v>9</v>
      </c>
    </row>
    <row r="7" spans="1:20" s="23" customFormat="1" ht="15.75" x14ac:dyDescent="0.25">
      <c r="A7" s="21" t="s">
        <v>10</v>
      </c>
      <c r="B7" s="19">
        <f>SUM(B14+B21+B28+B35+B42+B49)</f>
        <v>27161707</v>
      </c>
      <c r="C7" s="19">
        <f t="shared" ref="C7:F8" si="1">SUM(C14+C21+C28+C35+C42+C49)</f>
        <v>28114002</v>
      </c>
      <c r="D7" s="19">
        <f t="shared" si="1"/>
        <v>28931192</v>
      </c>
      <c r="E7" s="19">
        <f t="shared" si="1"/>
        <v>29738856</v>
      </c>
      <c r="F7" s="19">
        <f t="shared" si="1"/>
        <v>30641629</v>
      </c>
      <c r="G7" s="19">
        <f t="shared" si="0"/>
        <v>31767443</v>
      </c>
      <c r="H7" s="19">
        <f t="shared" si="0"/>
        <v>32763445</v>
      </c>
      <c r="I7" s="19">
        <f t="shared" ref="I7:I10" si="2">SUM(I14,I21,I28,I35,I42,I49)</f>
        <v>33553596.695715796</v>
      </c>
      <c r="J7" s="22" t="s">
        <v>11</v>
      </c>
    </row>
    <row r="8" spans="1:20" s="12" customFormat="1" ht="16.5" customHeight="1" x14ac:dyDescent="0.2">
      <c r="A8" s="21" t="s">
        <v>12</v>
      </c>
      <c r="B8" s="19">
        <f>SUM(B15+B22+B29+B36+B43+B50)</f>
        <v>17175734</v>
      </c>
      <c r="C8" s="19">
        <f t="shared" si="1"/>
        <v>17643078</v>
      </c>
      <c r="D8" s="19">
        <f t="shared" si="1"/>
        <v>18160852</v>
      </c>
      <c r="E8" s="19">
        <f t="shared" si="1"/>
        <v>18686979</v>
      </c>
      <c r="F8" s="19">
        <f t="shared" si="1"/>
        <v>19214166</v>
      </c>
      <c r="G8" s="19">
        <f t="shared" si="0"/>
        <v>19496944</v>
      </c>
      <c r="H8" s="19">
        <f t="shared" si="0"/>
        <v>20683417</v>
      </c>
      <c r="I8" s="19">
        <f t="shared" si="2"/>
        <v>21109879.304284204</v>
      </c>
      <c r="J8" s="24" t="s">
        <v>13</v>
      </c>
    </row>
    <row r="9" spans="1:20" s="17" customFormat="1" ht="18" customHeight="1" x14ac:dyDescent="0.2">
      <c r="A9" s="25" t="s">
        <v>14</v>
      </c>
      <c r="B9" s="19">
        <f>SUM(B16+B23+B30+B37+B44+B51)</f>
        <v>2410711</v>
      </c>
      <c r="C9" s="19">
        <v>2410716</v>
      </c>
      <c r="D9" s="19">
        <v>2410719</v>
      </c>
      <c r="E9" s="19">
        <v>2410739</v>
      </c>
      <c r="F9" s="19">
        <v>2410743</v>
      </c>
      <c r="G9" s="19">
        <f t="shared" si="0"/>
        <v>2410747</v>
      </c>
      <c r="H9" s="19">
        <f t="shared" si="0"/>
        <v>2410747</v>
      </c>
      <c r="I9" s="19">
        <f t="shared" si="2"/>
        <v>2410748</v>
      </c>
      <c r="J9" s="26" t="s">
        <v>15</v>
      </c>
    </row>
    <row r="10" spans="1:20" ht="22.5" customHeight="1" x14ac:dyDescent="0.2">
      <c r="A10" s="27" t="s">
        <v>16</v>
      </c>
      <c r="B10" s="19">
        <f>(B6/B9)</f>
        <v>18.391852445191482</v>
      </c>
      <c r="C10" s="19">
        <f>C6/C9</f>
        <v>18.980701169279168</v>
      </c>
      <c r="D10" s="19">
        <f>D6/D9</f>
        <v>19.534439310429793</v>
      </c>
      <c r="E10" s="19">
        <f>E6/E9</f>
        <v>20.087547843213223</v>
      </c>
      <c r="F10" s="19">
        <f>F6/F9</f>
        <v>20.680676040540199</v>
      </c>
      <c r="G10" s="19">
        <f>(G6/G9)</f>
        <v>21.264938626906929</v>
      </c>
      <c r="H10" s="19">
        <f>(H6/H9)</f>
        <v>22.170249304468697</v>
      </c>
      <c r="I10" s="19">
        <f>I6/I9</f>
        <v>22.674902561362696</v>
      </c>
      <c r="J10" s="28" t="s">
        <v>17</v>
      </c>
    </row>
    <row r="11" spans="1:20" s="23" customFormat="1" ht="16.5" x14ac:dyDescent="0.35">
      <c r="A11" s="22"/>
      <c r="B11" s="29"/>
      <c r="C11" s="29"/>
      <c r="D11" s="29"/>
      <c r="E11" s="29"/>
      <c r="F11" s="29"/>
      <c r="G11" s="29"/>
      <c r="H11" s="29"/>
      <c r="I11" s="29"/>
      <c r="J11" s="22"/>
      <c r="L11" s="4" t="s">
        <v>18</v>
      </c>
      <c r="M11" s="4"/>
      <c r="N11" s="4"/>
      <c r="O11" s="4"/>
      <c r="P11" s="4"/>
      <c r="Q11" s="4"/>
      <c r="R11" s="4"/>
      <c r="S11" s="4"/>
      <c r="T11" s="4"/>
    </row>
    <row r="12" spans="1:20" s="12" customFormat="1" ht="18" customHeight="1" x14ac:dyDescent="0.2">
      <c r="A12" s="30" t="s">
        <v>19</v>
      </c>
      <c r="B12" s="31"/>
      <c r="C12" s="32"/>
      <c r="D12" s="32"/>
      <c r="E12" s="32"/>
      <c r="F12" s="32"/>
      <c r="G12" s="32"/>
      <c r="H12" s="32"/>
      <c r="I12" s="32"/>
      <c r="J12" s="16" t="s">
        <v>20</v>
      </c>
      <c r="L12" s="33" t="s">
        <v>22</v>
      </c>
      <c r="M12" s="34"/>
      <c r="N12" s="34"/>
      <c r="O12" s="34"/>
      <c r="P12" s="34"/>
      <c r="Q12" s="34"/>
      <c r="R12" s="34"/>
      <c r="S12" s="34"/>
      <c r="T12" s="34"/>
    </row>
    <row r="13" spans="1:20" s="17" customFormat="1" ht="18" customHeight="1" x14ac:dyDescent="0.2">
      <c r="A13" s="18" t="s">
        <v>23</v>
      </c>
      <c r="B13" s="35">
        <v>8264070</v>
      </c>
      <c r="C13" s="35">
        <v>8264070</v>
      </c>
      <c r="D13" s="35">
        <v>8264070</v>
      </c>
      <c r="E13" s="35">
        <v>8264070</v>
      </c>
      <c r="F13" s="35">
        <v>8264070</v>
      </c>
      <c r="G13" s="35">
        <v>8264070</v>
      </c>
      <c r="H13" s="19">
        <v>9121167</v>
      </c>
      <c r="I13" s="19">
        <v>9121167</v>
      </c>
      <c r="J13" s="20" t="s">
        <v>9</v>
      </c>
      <c r="K13" s="52"/>
    </row>
    <row r="14" spans="1:20" ht="18" customHeight="1" x14ac:dyDescent="0.2">
      <c r="A14" s="21" t="s">
        <v>10</v>
      </c>
      <c r="B14" s="35">
        <v>6161820</v>
      </c>
      <c r="C14" s="35">
        <v>6161820</v>
      </c>
      <c r="D14" s="35">
        <v>6161820</v>
      </c>
      <c r="E14" s="35">
        <v>6161820</v>
      </c>
      <c r="F14" s="35">
        <v>6161820</v>
      </c>
      <c r="G14" s="35">
        <v>6161820</v>
      </c>
      <c r="H14" s="19">
        <v>6298294</v>
      </c>
      <c r="I14" s="19">
        <v>6298294</v>
      </c>
      <c r="J14" s="22" t="s">
        <v>11</v>
      </c>
      <c r="K14" s="52"/>
    </row>
    <row r="15" spans="1:20" s="23" customFormat="1" ht="25.5" customHeight="1" x14ac:dyDescent="0.2">
      <c r="A15" s="21" t="s">
        <v>12</v>
      </c>
      <c r="B15" s="35">
        <v>2102250</v>
      </c>
      <c r="C15" s="35">
        <v>2102250</v>
      </c>
      <c r="D15" s="35">
        <v>2102250</v>
      </c>
      <c r="E15" s="35">
        <v>2102250</v>
      </c>
      <c r="F15" s="35">
        <v>2102250</v>
      </c>
      <c r="G15" s="35">
        <v>2102250</v>
      </c>
      <c r="H15" s="19">
        <v>2822873</v>
      </c>
      <c r="I15" s="19">
        <v>2822873</v>
      </c>
      <c r="J15" s="24" t="s">
        <v>13</v>
      </c>
      <c r="K15" s="52"/>
    </row>
    <row r="16" spans="1:20" s="12" customFormat="1" ht="18" customHeight="1" x14ac:dyDescent="0.2">
      <c r="A16" s="25" t="s">
        <v>14</v>
      </c>
      <c r="B16" s="35">
        <v>71024</v>
      </c>
      <c r="C16" s="35">
        <v>71024</v>
      </c>
      <c r="D16" s="35">
        <v>71024</v>
      </c>
      <c r="E16" s="35">
        <v>71024</v>
      </c>
      <c r="F16" s="35">
        <v>71024</v>
      </c>
      <c r="G16" s="35">
        <v>71024</v>
      </c>
      <c r="H16" s="19">
        <v>71024</v>
      </c>
      <c r="I16" s="19">
        <v>71024</v>
      </c>
      <c r="J16" s="26" t="s">
        <v>15</v>
      </c>
      <c r="K16" s="52"/>
      <c r="T16" s="3"/>
    </row>
    <row r="17" spans="1:20" s="17" customFormat="1" ht="24" customHeight="1" x14ac:dyDescent="0.2">
      <c r="A17" s="27" t="s">
        <v>16</v>
      </c>
      <c r="B17" s="35">
        <f>(B13/B16)</f>
        <v>116.35602050011263</v>
      </c>
      <c r="C17" s="35">
        <f>C13/C16</f>
        <v>116.35602050011263</v>
      </c>
      <c r="D17" s="35">
        <f>D13/D16</f>
        <v>116.35602050011263</v>
      </c>
      <c r="E17" s="35">
        <f>E13/E16</f>
        <v>116.35602050011263</v>
      </c>
      <c r="F17" s="35">
        <f>F13/F16</f>
        <v>116.35602050011263</v>
      </c>
      <c r="G17" s="35">
        <v>116.35602050011263</v>
      </c>
      <c r="H17" s="19">
        <v>116.35602050011263</v>
      </c>
      <c r="I17" s="19">
        <v>116.35602050011263</v>
      </c>
      <c r="J17" s="28" t="s">
        <v>17</v>
      </c>
      <c r="K17" s="52"/>
    </row>
    <row r="18" spans="1:20" ht="18" customHeight="1" x14ac:dyDescent="0.3">
      <c r="A18" s="36"/>
      <c r="B18" s="37"/>
      <c r="C18" s="37"/>
      <c r="D18" s="37"/>
      <c r="E18" s="37"/>
      <c r="F18" s="37"/>
      <c r="G18" s="37"/>
      <c r="H18" s="37"/>
      <c r="I18" s="37"/>
      <c r="J18" s="36"/>
      <c r="K18" s="53"/>
    </row>
    <row r="19" spans="1:20" s="23" customFormat="1" ht="18" customHeight="1" x14ac:dyDescent="0.25">
      <c r="A19" s="30" t="s">
        <v>24</v>
      </c>
      <c r="B19" s="31"/>
      <c r="C19" s="32"/>
      <c r="D19" s="32"/>
      <c r="E19" s="32"/>
      <c r="F19" s="32"/>
      <c r="G19" s="32"/>
      <c r="H19" s="32"/>
      <c r="I19" s="32"/>
      <c r="J19" s="16" t="s">
        <v>25</v>
      </c>
      <c r="K19" s="53"/>
      <c r="T19" s="38"/>
    </row>
    <row r="20" spans="1:20" s="12" customFormat="1" ht="18" customHeight="1" x14ac:dyDescent="0.2">
      <c r="A20" s="18" t="s">
        <v>8</v>
      </c>
      <c r="B20" s="19">
        <v>1228543</v>
      </c>
      <c r="C20" s="19">
        <v>1195020</v>
      </c>
      <c r="D20" s="19">
        <v>1208964</v>
      </c>
      <c r="E20" s="19">
        <v>1253191</v>
      </c>
      <c r="F20" s="19">
        <v>1314562</v>
      </c>
      <c r="G20" s="19">
        <v>1370322</v>
      </c>
      <c r="H20" s="19">
        <v>1423726</v>
      </c>
      <c r="I20" s="19">
        <f>SUM(I21:I22)</f>
        <v>1501116</v>
      </c>
      <c r="J20" s="20" t="s">
        <v>9</v>
      </c>
      <c r="K20" s="53"/>
    </row>
    <row r="21" spans="1:20" s="17" customFormat="1" ht="18" customHeight="1" x14ac:dyDescent="0.2">
      <c r="A21" s="21" t="s">
        <v>10</v>
      </c>
      <c r="B21" s="19">
        <v>764357</v>
      </c>
      <c r="C21" s="19">
        <v>741483</v>
      </c>
      <c r="D21" s="19">
        <v>760449</v>
      </c>
      <c r="E21" s="19">
        <v>788381</v>
      </c>
      <c r="F21" s="19">
        <v>806487</v>
      </c>
      <c r="G21" s="19">
        <v>846365</v>
      </c>
      <c r="H21" s="19">
        <v>888389</v>
      </c>
      <c r="I21" s="19">
        <v>951312</v>
      </c>
      <c r="J21" s="22" t="s">
        <v>11</v>
      </c>
      <c r="M21" s="4"/>
      <c r="N21" s="4"/>
      <c r="O21" s="4"/>
      <c r="P21" s="4"/>
      <c r="Q21" s="4"/>
      <c r="R21" s="4"/>
      <c r="S21" s="4"/>
    </row>
    <row r="22" spans="1:20" ht="25.5" customHeight="1" x14ac:dyDescent="0.35">
      <c r="A22" s="21" t="s">
        <v>12</v>
      </c>
      <c r="B22" s="19">
        <v>464186</v>
      </c>
      <c r="C22" s="19">
        <v>453537</v>
      </c>
      <c r="D22" s="19">
        <v>448515</v>
      </c>
      <c r="E22" s="19">
        <v>464810</v>
      </c>
      <c r="F22" s="19">
        <v>508075</v>
      </c>
      <c r="G22" s="19">
        <v>523957</v>
      </c>
      <c r="H22" s="19">
        <v>535337</v>
      </c>
      <c r="I22" s="19">
        <v>549804</v>
      </c>
      <c r="J22" s="24" t="s">
        <v>13</v>
      </c>
      <c r="L22" s="4" t="s">
        <v>26</v>
      </c>
      <c r="M22" s="7"/>
      <c r="N22" s="7"/>
      <c r="O22" s="7"/>
      <c r="P22" s="7"/>
      <c r="Q22" s="7"/>
      <c r="R22" s="7"/>
      <c r="S22" s="7"/>
      <c r="T22" s="4"/>
    </row>
    <row r="23" spans="1:20" s="23" customFormat="1" ht="18" customHeight="1" x14ac:dyDescent="0.25">
      <c r="A23" s="25" t="s">
        <v>14</v>
      </c>
      <c r="B23" s="19">
        <v>762</v>
      </c>
      <c r="C23" s="19">
        <v>767</v>
      </c>
      <c r="D23" s="19">
        <v>770</v>
      </c>
      <c r="E23" s="19">
        <v>770</v>
      </c>
      <c r="F23" s="19">
        <v>774</v>
      </c>
      <c r="G23" s="19">
        <v>778</v>
      </c>
      <c r="H23" s="19">
        <v>778</v>
      </c>
      <c r="I23" s="19">
        <v>778</v>
      </c>
      <c r="J23" s="26" t="s">
        <v>15</v>
      </c>
      <c r="L23" s="39" t="s">
        <v>27</v>
      </c>
      <c r="T23" s="7"/>
    </row>
    <row r="24" spans="1:20" s="12" customFormat="1" ht="18" customHeight="1" x14ac:dyDescent="0.2">
      <c r="A24" s="27" t="s">
        <v>16</v>
      </c>
      <c r="B24" s="19">
        <f>(B20/B23)</f>
        <v>1612.2611548556431</v>
      </c>
      <c r="C24" s="19">
        <f>C20/C23</f>
        <v>1558.0443285528031</v>
      </c>
      <c r="D24" s="19">
        <f>D20/D23</f>
        <v>1570.0831168831169</v>
      </c>
      <c r="E24" s="19">
        <f>E20/E23</f>
        <v>1627.5207792207793</v>
      </c>
      <c r="F24" s="19">
        <f>F20/F23</f>
        <v>1698.4005167958655</v>
      </c>
      <c r="G24" s="19">
        <f>(G20/G23)</f>
        <v>1761.3393316195372</v>
      </c>
      <c r="H24" s="19">
        <f>(H20/H23)</f>
        <v>1829.9820051413881</v>
      </c>
      <c r="I24" s="19">
        <f>(I20/I23)</f>
        <v>1929.4550128534704</v>
      </c>
      <c r="J24" s="28" t="s">
        <v>17</v>
      </c>
    </row>
    <row r="25" spans="1:20" s="17" customFormat="1" ht="18" customHeight="1" x14ac:dyDescent="0.3">
      <c r="A25" s="40"/>
      <c r="B25" s="37"/>
      <c r="C25" s="37"/>
      <c r="D25" s="37"/>
      <c r="E25" s="37"/>
      <c r="F25" s="37"/>
      <c r="G25" s="37"/>
      <c r="H25" s="37"/>
      <c r="I25" s="37"/>
      <c r="J25" s="40"/>
    </row>
    <row r="26" spans="1:20" ht="18" customHeight="1" x14ac:dyDescent="0.2">
      <c r="A26" s="30" t="s">
        <v>28</v>
      </c>
      <c r="B26" s="31"/>
      <c r="C26" s="32"/>
      <c r="D26" s="32"/>
      <c r="E26" s="32"/>
      <c r="F26" s="32"/>
      <c r="G26" s="32"/>
      <c r="H26" s="32"/>
      <c r="I26" s="32"/>
      <c r="J26" s="16" t="s">
        <v>21</v>
      </c>
    </row>
    <row r="27" spans="1:20" s="23" customFormat="1" ht="18" customHeight="1" x14ac:dyDescent="0.25">
      <c r="A27" s="18" t="s">
        <v>8</v>
      </c>
      <c r="B27" s="19">
        <v>27422983</v>
      </c>
      <c r="C27" s="19">
        <v>28171083</v>
      </c>
      <c r="D27" s="19">
        <v>28894675</v>
      </c>
      <c r="E27" s="19">
        <v>29601529</v>
      </c>
      <c r="F27" s="19">
        <v>30300675</v>
      </c>
      <c r="G27" s="19">
        <v>31062072</v>
      </c>
      <c r="H27" s="19">
        <v>31787580</v>
      </c>
      <c r="I27" s="19">
        <f>SUM(I28:I29)</f>
        <v>32612641</v>
      </c>
      <c r="J27" s="20" t="s">
        <v>9</v>
      </c>
    </row>
    <row r="28" spans="1:20" s="12" customFormat="1" ht="18" customHeight="1" x14ac:dyDescent="0.2">
      <c r="A28" s="21" t="s">
        <v>10</v>
      </c>
      <c r="B28" s="19">
        <v>15652858</v>
      </c>
      <c r="C28" s="19">
        <v>16076978</v>
      </c>
      <c r="D28" s="19">
        <v>16486261</v>
      </c>
      <c r="E28" s="19">
        <v>16889829</v>
      </c>
      <c r="F28" s="19">
        <v>17279880</v>
      </c>
      <c r="G28" s="19">
        <v>17818658</v>
      </c>
      <c r="H28" s="19">
        <v>18259719</v>
      </c>
      <c r="I28" s="19">
        <v>18745845.695715796</v>
      </c>
      <c r="J28" s="22" t="s">
        <v>11</v>
      </c>
    </row>
    <row r="29" spans="1:20" s="17" customFormat="1" ht="24.75" customHeight="1" x14ac:dyDescent="0.2">
      <c r="A29" s="21" t="s">
        <v>12</v>
      </c>
      <c r="B29" s="19">
        <v>11770125</v>
      </c>
      <c r="C29" s="19">
        <v>12094105</v>
      </c>
      <c r="D29" s="19">
        <v>12408414</v>
      </c>
      <c r="E29" s="19">
        <v>12711700</v>
      </c>
      <c r="F29" s="19">
        <v>13020795</v>
      </c>
      <c r="G29" s="19">
        <v>13243414</v>
      </c>
      <c r="H29" s="19">
        <v>13527861</v>
      </c>
      <c r="I29" s="19">
        <v>13866795.304284204</v>
      </c>
      <c r="J29" s="24" t="s">
        <v>13</v>
      </c>
    </row>
    <row r="30" spans="1:20" ht="18" customHeight="1" x14ac:dyDescent="0.2">
      <c r="A30" s="25" t="s">
        <v>14</v>
      </c>
      <c r="B30" s="19">
        <v>2000000</v>
      </c>
      <c r="C30" s="19">
        <v>2000000</v>
      </c>
      <c r="D30" s="19">
        <v>2000000</v>
      </c>
      <c r="E30" s="19">
        <v>2000000</v>
      </c>
      <c r="F30" s="19">
        <v>2000000</v>
      </c>
      <c r="G30" s="19">
        <v>2000000</v>
      </c>
      <c r="H30" s="19">
        <v>2000000</v>
      </c>
      <c r="I30" s="19">
        <v>2000000</v>
      </c>
      <c r="J30" s="26" t="s">
        <v>15</v>
      </c>
    </row>
    <row r="31" spans="1:20" s="23" customFormat="1" ht="18" customHeight="1" x14ac:dyDescent="0.25">
      <c r="A31" s="27" t="s">
        <v>16</v>
      </c>
      <c r="B31" s="19">
        <f>(B27/B30)</f>
        <v>13.711491499999999</v>
      </c>
      <c r="C31" s="19">
        <f>C27/C30</f>
        <v>14.0855415</v>
      </c>
      <c r="D31" s="19">
        <f>D27/D30</f>
        <v>14.4473375</v>
      </c>
      <c r="E31" s="19">
        <f>E27/E30</f>
        <v>14.8007645</v>
      </c>
      <c r="F31" s="19">
        <f>F27/F30</f>
        <v>15.150337499999999</v>
      </c>
      <c r="G31" s="19">
        <f>H27/G30</f>
        <v>15.893789999999999</v>
      </c>
      <c r="H31" s="19">
        <f>H27/H30</f>
        <v>15.893789999999999</v>
      </c>
      <c r="I31" s="19">
        <f>I27/I30</f>
        <v>16.306320500000002</v>
      </c>
      <c r="J31" s="28" t="s">
        <v>17</v>
      </c>
    </row>
    <row r="32" spans="1:20" ht="18" customHeight="1" x14ac:dyDescent="0.3">
      <c r="A32" s="36"/>
      <c r="B32" s="37"/>
      <c r="C32" s="37"/>
      <c r="D32" s="37"/>
      <c r="E32" s="37"/>
      <c r="F32" s="37"/>
      <c r="G32" s="37"/>
      <c r="H32" s="37"/>
      <c r="I32" s="37"/>
      <c r="J32" s="36"/>
    </row>
    <row r="33" spans="1:19" ht="18" customHeight="1" x14ac:dyDescent="0.2">
      <c r="A33" s="30" t="s">
        <v>29</v>
      </c>
      <c r="B33" s="31"/>
      <c r="C33" s="32"/>
      <c r="D33" s="32"/>
      <c r="E33" s="32"/>
      <c r="F33" s="32"/>
      <c r="G33" s="32"/>
      <c r="H33" s="32"/>
      <c r="I33" s="32"/>
      <c r="J33" s="16" t="s">
        <v>30</v>
      </c>
    </row>
    <row r="34" spans="1:19" ht="18" customHeight="1" x14ac:dyDescent="0.2">
      <c r="A34" s="18" t="s">
        <v>8</v>
      </c>
      <c r="B34" s="19">
        <v>2773479</v>
      </c>
      <c r="C34" s="19">
        <v>3295298</v>
      </c>
      <c r="D34" s="19">
        <v>3623001</v>
      </c>
      <c r="E34" s="19">
        <v>3855206</v>
      </c>
      <c r="F34" s="19">
        <v>3992893</v>
      </c>
      <c r="G34" s="19">
        <v>4159102</v>
      </c>
      <c r="H34" s="19">
        <v>4414051</v>
      </c>
      <c r="I34" s="19">
        <v>4559963</v>
      </c>
      <c r="J34" s="20" t="s">
        <v>9</v>
      </c>
    </row>
    <row r="35" spans="1:19" ht="18" customHeight="1" x14ac:dyDescent="0.2">
      <c r="A35" s="21" t="s">
        <v>10</v>
      </c>
      <c r="B35" s="19">
        <v>1612408</v>
      </c>
      <c r="C35" s="19">
        <v>2090883</v>
      </c>
      <c r="D35" s="19">
        <v>2332687</v>
      </c>
      <c r="E35" s="19">
        <v>2502235</v>
      </c>
      <c r="F35" s="19">
        <v>2579811</v>
      </c>
      <c r="G35" s="19">
        <v>2684844</v>
      </c>
      <c r="H35" s="19">
        <v>2886083</v>
      </c>
      <c r="I35" s="19">
        <v>2984404</v>
      </c>
      <c r="J35" s="22" t="s">
        <v>11</v>
      </c>
    </row>
    <row r="36" spans="1:19" ht="25.5" customHeight="1" x14ac:dyDescent="0.2">
      <c r="A36" s="21" t="s">
        <v>12</v>
      </c>
      <c r="B36" s="19">
        <v>1161071</v>
      </c>
      <c r="C36" s="19">
        <v>1204415</v>
      </c>
      <c r="D36" s="19">
        <v>1290314</v>
      </c>
      <c r="E36" s="19">
        <v>1352971</v>
      </c>
      <c r="F36" s="19">
        <v>1413082</v>
      </c>
      <c r="G36" s="19">
        <v>1474258</v>
      </c>
      <c r="H36" s="19">
        <v>1527968</v>
      </c>
      <c r="I36" s="19">
        <v>1575559</v>
      </c>
      <c r="J36" s="24" t="s">
        <v>13</v>
      </c>
    </row>
    <row r="37" spans="1:19" ht="18" customHeight="1" x14ac:dyDescent="0.2">
      <c r="A37" s="25" t="s">
        <v>14</v>
      </c>
      <c r="B37" s="19">
        <v>309500</v>
      </c>
      <c r="C37" s="19">
        <v>309500</v>
      </c>
      <c r="D37" s="19">
        <v>309500</v>
      </c>
      <c r="E37" s="19">
        <v>309500</v>
      </c>
      <c r="F37" s="19">
        <v>309500</v>
      </c>
      <c r="G37" s="19">
        <v>309500</v>
      </c>
      <c r="H37" s="19">
        <v>309500</v>
      </c>
      <c r="I37" s="19">
        <v>309500</v>
      </c>
      <c r="J37" s="26" t="s">
        <v>15</v>
      </c>
    </row>
    <row r="38" spans="1:19" ht="18" customHeight="1" x14ac:dyDescent="0.2">
      <c r="A38" s="27" t="s">
        <v>16</v>
      </c>
      <c r="B38" s="19">
        <f>(B34/B37)</f>
        <v>8.9611599353796443</v>
      </c>
      <c r="C38" s="19">
        <f>C34/C37</f>
        <v>10.647166397415186</v>
      </c>
      <c r="D38" s="19">
        <f>D34/D37</f>
        <v>11.705980613893377</v>
      </c>
      <c r="E38" s="19">
        <f>E34/E37</f>
        <v>12.456239095315023</v>
      </c>
      <c r="F38" s="19">
        <f>F34/F37</f>
        <v>12.901108239095315</v>
      </c>
      <c r="G38" s="19">
        <f>G34/G37</f>
        <v>13.438132471728595</v>
      </c>
      <c r="H38" s="19">
        <v>14.3</v>
      </c>
      <c r="I38" s="19">
        <v>14.3</v>
      </c>
      <c r="J38" s="28" t="s">
        <v>17</v>
      </c>
    </row>
    <row r="39" spans="1:19" ht="18" customHeight="1" x14ac:dyDescent="0.3">
      <c r="A39" s="36"/>
      <c r="B39" s="37"/>
      <c r="C39" s="37"/>
      <c r="D39" s="37"/>
      <c r="E39" s="37"/>
      <c r="F39" s="37"/>
      <c r="G39" s="37"/>
      <c r="H39" s="37"/>
      <c r="I39" s="37"/>
      <c r="J39" s="36"/>
      <c r="Q39" s="41"/>
      <c r="R39" s="41"/>
      <c r="S39" s="41"/>
    </row>
    <row r="40" spans="1:19" ht="18" customHeight="1" x14ac:dyDescent="0.2">
      <c r="A40" s="30" t="s">
        <v>31</v>
      </c>
      <c r="B40" s="31"/>
      <c r="C40" s="32"/>
      <c r="D40" s="32"/>
      <c r="E40" s="32"/>
      <c r="F40" s="32"/>
      <c r="G40" s="32"/>
      <c r="H40" s="32"/>
      <c r="I40" s="32"/>
      <c r="J40" s="16" t="s">
        <v>32</v>
      </c>
    </row>
    <row r="41" spans="1:19" s="42" customFormat="1" ht="18" customHeight="1" x14ac:dyDescent="0.2">
      <c r="A41" s="18" t="s">
        <v>8</v>
      </c>
      <c r="B41" s="19">
        <v>1715098</v>
      </c>
      <c r="C41" s="19">
        <v>1732717</v>
      </c>
      <c r="D41" s="19">
        <v>1832903</v>
      </c>
      <c r="E41" s="19">
        <v>2003700</v>
      </c>
      <c r="F41" s="19">
        <v>2216180</v>
      </c>
      <c r="G41" s="19">
        <v>2437790</v>
      </c>
      <c r="H41" s="19">
        <v>2617634</v>
      </c>
      <c r="I41" s="19">
        <f>SUM(I42:I43)</f>
        <v>2641669</v>
      </c>
      <c r="J41" s="20" t="s">
        <v>9</v>
      </c>
    </row>
    <row r="42" spans="1:19" s="42" customFormat="1" ht="18" customHeight="1" x14ac:dyDescent="0.2">
      <c r="A42" s="21" t="s">
        <v>10</v>
      </c>
      <c r="B42" s="19">
        <v>1296108</v>
      </c>
      <c r="C42" s="19">
        <v>1288590</v>
      </c>
      <c r="D42" s="19">
        <v>1355199</v>
      </c>
      <c r="E42" s="19">
        <v>1477632</v>
      </c>
      <c r="F42" s="19">
        <v>1652037</v>
      </c>
      <c r="G42" s="19">
        <v>1840643</v>
      </c>
      <c r="H42" s="19">
        <v>1975536</v>
      </c>
      <c r="I42" s="19">
        <v>1986013</v>
      </c>
      <c r="J42" s="22" t="s">
        <v>11</v>
      </c>
    </row>
    <row r="43" spans="1:19" s="42" customFormat="1" ht="22.5" customHeight="1" x14ac:dyDescent="0.2">
      <c r="A43" s="21" t="s">
        <v>12</v>
      </c>
      <c r="B43" s="19">
        <v>418990</v>
      </c>
      <c r="C43" s="19">
        <v>444127</v>
      </c>
      <c r="D43" s="19">
        <v>477704</v>
      </c>
      <c r="E43" s="19">
        <v>526068</v>
      </c>
      <c r="F43" s="19">
        <v>564143</v>
      </c>
      <c r="G43" s="19">
        <v>597147</v>
      </c>
      <c r="H43" s="19">
        <v>642098</v>
      </c>
      <c r="I43" s="19">
        <v>655656</v>
      </c>
      <c r="J43" s="24" t="s">
        <v>13</v>
      </c>
    </row>
    <row r="44" spans="1:19" s="42" customFormat="1" ht="18" customHeight="1" x14ac:dyDescent="0.2">
      <c r="A44" s="25" t="s">
        <v>14</v>
      </c>
      <c r="B44" s="19">
        <v>11607</v>
      </c>
      <c r="C44" s="19">
        <v>11607</v>
      </c>
      <c r="D44" s="19">
        <v>11607</v>
      </c>
      <c r="E44" s="19">
        <v>11627</v>
      </c>
      <c r="F44" s="19">
        <v>11627</v>
      </c>
      <c r="G44" s="19">
        <v>11627</v>
      </c>
      <c r="H44" s="19">
        <v>11627</v>
      </c>
      <c r="I44" s="19">
        <v>11627</v>
      </c>
      <c r="J44" s="26" t="s">
        <v>15</v>
      </c>
    </row>
    <row r="45" spans="1:19" s="42" customFormat="1" ht="18" customHeight="1" x14ac:dyDescent="0.2">
      <c r="A45" s="27" t="s">
        <v>16</v>
      </c>
      <c r="B45" s="19">
        <f>(B41/B44)</f>
        <v>147.76410786594298</v>
      </c>
      <c r="C45" s="19">
        <f t="shared" ref="C45:I45" si="3">C41/C44</f>
        <v>149.28207116395279</v>
      </c>
      <c r="D45" s="19">
        <f t="shared" si="3"/>
        <v>157.91358662875851</v>
      </c>
      <c r="E45" s="19">
        <f t="shared" si="3"/>
        <v>172.3316418680657</v>
      </c>
      <c r="F45" s="19">
        <f t="shared" si="3"/>
        <v>190.60634729508902</v>
      </c>
      <c r="G45" s="19">
        <f t="shared" si="3"/>
        <v>209.66629397092973</v>
      </c>
      <c r="H45" s="19">
        <f t="shared" si="3"/>
        <v>225.13408445858778</v>
      </c>
      <c r="I45" s="19">
        <f t="shared" si="3"/>
        <v>227.20125569794445</v>
      </c>
      <c r="J45" s="28" t="s">
        <v>17</v>
      </c>
    </row>
    <row r="46" spans="1:19" s="42" customFormat="1" ht="18" customHeight="1" x14ac:dyDescent="0.3">
      <c r="A46" s="43"/>
      <c r="B46" s="44"/>
      <c r="C46" s="44"/>
      <c r="D46" s="44"/>
      <c r="E46" s="44"/>
      <c r="F46" s="44"/>
      <c r="G46" s="44"/>
      <c r="H46" s="44"/>
      <c r="I46" s="44"/>
      <c r="J46" s="43"/>
    </row>
    <row r="47" spans="1:19" s="42" customFormat="1" ht="18" customHeight="1" x14ac:dyDescent="0.2">
      <c r="A47" s="30" t="s">
        <v>33</v>
      </c>
      <c r="B47" s="31"/>
      <c r="C47" s="32"/>
      <c r="D47" s="32"/>
      <c r="E47" s="32"/>
      <c r="F47" s="32"/>
      <c r="G47" s="32"/>
      <c r="H47" s="32"/>
      <c r="I47" s="32"/>
      <c r="J47" s="16" t="s">
        <v>34</v>
      </c>
    </row>
    <row r="48" spans="1:19" s="42" customFormat="1" ht="18" customHeight="1" x14ac:dyDescent="0.2">
      <c r="A48" s="18" t="s">
        <v>8</v>
      </c>
      <c r="B48" s="19">
        <v>2933268</v>
      </c>
      <c r="C48" s="19">
        <v>3098892</v>
      </c>
      <c r="D48" s="19">
        <v>3268431</v>
      </c>
      <c r="E48" s="19">
        <v>3448139</v>
      </c>
      <c r="F48" s="19">
        <v>3767415</v>
      </c>
      <c r="G48" s="19">
        <v>3971031</v>
      </c>
      <c r="H48" s="19">
        <v>4082704</v>
      </c>
      <c r="I48" s="19">
        <f>SUM(I49:I50)</f>
        <v>4226920</v>
      </c>
      <c r="J48" s="20" t="s">
        <v>9</v>
      </c>
    </row>
    <row r="49" spans="1:10" s="42" customFormat="1" ht="18" customHeight="1" x14ac:dyDescent="0.2">
      <c r="A49" s="21" t="s">
        <v>10</v>
      </c>
      <c r="B49" s="19">
        <v>1674156</v>
      </c>
      <c r="C49" s="19">
        <v>1754248</v>
      </c>
      <c r="D49" s="19">
        <v>1834776</v>
      </c>
      <c r="E49" s="19">
        <v>1918959</v>
      </c>
      <c r="F49" s="19">
        <v>2161594</v>
      </c>
      <c r="G49" s="19">
        <v>2415113</v>
      </c>
      <c r="H49" s="19">
        <v>2455424</v>
      </c>
      <c r="I49" s="19">
        <v>2587728</v>
      </c>
      <c r="J49" s="22" t="s">
        <v>11</v>
      </c>
    </row>
    <row r="50" spans="1:10" s="42" customFormat="1" ht="25.5" customHeight="1" x14ac:dyDescent="0.2">
      <c r="A50" s="21" t="s">
        <v>12</v>
      </c>
      <c r="B50" s="19">
        <v>1259112</v>
      </c>
      <c r="C50" s="19">
        <v>1344644</v>
      </c>
      <c r="D50" s="19">
        <v>1433655</v>
      </c>
      <c r="E50" s="19">
        <v>1529180</v>
      </c>
      <c r="F50" s="19">
        <v>1605821</v>
      </c>
      <c r="G50" s="19">
        <v>1555918</v>
      </c>
      <c r="H50" s="19">
        <v>1627280</v>
      </c>
      <c r="I50" s="19">
        <v>1639192</v>
      </c>
      <c r="J50" s="24" t="s">
        <v>13</v>
      </c>
    </row>
    <row r="51" spans="1:10" ht="18" customHeight="1" x14ac:dyDescent="0.2">
      <c r="A51" s="25" t="s">
        <v>14</v>
      </c>
      <c r="B51" s="19">
        <v>17818</v>
      </c>
      <c r="C51" s="19">
        <v>17818</v>
      </c>
      <c r="D51" s="19">
        <v>17818</v>
      </c>
      <c r="E51" s="19">
        <v>17818</v>
      </c>
      <c r="F51" s="19">
        <v>17818</v>
      </c>
      <c r="G51" s="19">
        <v>17818</v>
      </c>
      <c r="H51" s="19">
        <v>17818</v>
      </c>
      <c r="I51" s="19">
        <v>17819</v>
      </c>
      <c r="J51" s="26" t="s">
        <v>15</v>
      </c>
    </row>
    <row r="52" spans="1:10" ht="18" customHeight="1" thickBot="1" x14ac:dyDescent="0.25">
      <c r="A52" s="45" t="s">
        <v>16</v>
      </c>
      <c r="B52" s="46">
        <f>(B48/B51)</f>
        <v>164.62386350881133</v>
      </c>
      <c r="C52" s="46">
        <f t="shared" ref="C52:I52" si="4">C48/C51</f>
        <v>173.91918284880458</v>
      </c>
      <c r="D52" s="46">
        <f t="shared" si="4"/>
        <v>183.43422381861041</v>
      </c>
      <c r="E52" s="46">
        <f t="shared" si="4"/>
        <v>193.5199797957122</v>
      </c>
      <c r="F52" s="46">
        <f t="shared" si="4"/>
        <v>211.43871366034347</v>
      </c>
      <c r="G52" s="46">
        <f t="shared" si="4"/>
        <v>222.86625883937592</v>
      </c>
      <c r="H52" s="46">
        <f t="shared" si="4"/>
        <v>229.13368503760242</v>
      </c>
      <c r="I52" s="46">
        <f t="shared" si="4"/>
        <v>237.21420955160221</v>
      </c>
      <c r="J52" s="47" t="s">
        <v>17</v>
      </c>
    </row>
    <row r="53" spans="1:10" ht="18" customHeight="1" x14ac:dyDescent="0.2">
      <c r="A53" s="48" t="s">
        <v>35</v>
      </c>
      <c r="B53" s="48"/>
      <c r="C53" s="49"/>
      <c r="D53" s="50"/>
      <c r="E53" s="49"/>
      <c r="F53" s="49"/>
      <c r="G53" s="49"/>
      <c r="H53" s="50"/>
      <c r="I53" s="50"/>
      <c r="J53" s="51" t="s">
        <v>36</v>
      </c>
    </row>
    <row r="54" spans="1:10" ht="6" customHeight="1" x14ac:dyDescent="0.2"/>
    <row r="55" spans="1:10" ht="18" customHeight="1" x14ac:dyDescent="0.2"/>
    <row r="56" spans="1:10" ht="18" customHeight="1" x14ac:dyDescent="0.2"/>
    <row r="57" spans="1:10" ht="18" customHeight="1" x14ac:dyDescent="0.2"/>
    <row r="58" spans="1:10" ht="18" customHeight="1" x14ac:dyDescent="0.2"/>
    <row r="59" spans="1:10" ht="18" customHeight="1" x14ac:dyDescent="0.2"/>
    <row r="60" spans="1:10" ht="18" customHeight="1" x14ac:dyDescent="0.2"/>
    <row r="61" spans="1:10" ht="18" customHeight="1" x14ac:dyDescent="0.2"/>
  </sheetData>
  <mergeCells count="2">
    <mergeCell ref="K13:K17"/>
    <mergeCell ref="K18:K20"/>
  </mergeCells>
  <printOptions horizontalCentered="1" verticalCentered="1"/>
  <pageMargins left="0" right="0" top="0" bottom="0" header="0" footer="0"/>
  <pageSetup paperSize="9" scale="35" orientation="portrait" r:id="rId1"/>
  <colBreaks count="2" manualBreakCount="2">
    <brk id="10" max="53" man="1"/>
    <brk id="1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 السكان</vt:lpstr>
      <vt:lpstr>'1 السكان'!_Toc446250270</vt:lpstr>
      <vt:lpstr>'1 السكان'!_Toc446250294</vt:lpstr>
      <vt:lpstr>'1 السكان'!_Toc446250295</vt:lpstr>
      <vt:lpstr>'1 السكان'!Print_Area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Yaqoob Hadhrami</dc:creator>
  <cp:lastModifiedBy>Yaqoob Hadhrami</cp:lastModifiedBy>
  <cp:lastPrinted>2018-10-10T04:45:30Z</cp:lastPrinted>
  <dcterms:created xsi:type="dcterms:W3CDTF">2018-10-10T04:44:39Z</dcterms:created>
  <dcterms:modified xsi:type="dcterms:W3CDTF">2018-10-10T07:18:41Z</dcterms:modified>
</cp:coreProperties>
</file>