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nnually" sheetId="1" r:id="rId1"/>
    <sheet name="monthly" sheetId="2" r:id="rId2"/>
  </sheets>
  <definedNames>
    <definedName name="_xlnm.Print_Area" localSheetId="0">annually!$C$1:$M$20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AI12" i="2" l="1"/>
  <c r="AH12" i="2"/>
  <c r="W13" i="2" l="1"/>
  <c r="W12" i="2"/>
  <c r="V12" i="2" l="1"/>
  <c r="AF12" i="2"/>
  <c r="AH13" i="2" l="1"/>
  <c r="AG13" i="2"/>
  <c r="AF13" i="2"/>
  <c r="AE13" i="2"/>
  <c r="AD13" i="2"/>
  <c r="AC13" i="2"/>
  <c r="AB13" i="2"/>
  <c r="AA13" i="2"/>
  <c r="Z13" i="2"/>
  <c r="Y13" i="2"/>
  <c r="X13" i="2"/>
  <c r="V13" i="2"/>
  <c r="AG12" i="2"/>
  <c r="AE12" i="2"/>
  <c r="AD12" i="2"/>
  <c r="AC12" i="2"/>
  <c r="AB12" i="2"/>
  <c r="AA12" i="2"/>
  <c r="Z12" i="2"/>
  <c r="Y12" i="2"/>
  <c r="X12" i="2"/>
  <c r="D17" i="1" l="1"/>
  <c r="D28" i="1" l="1"/>
</calcChain>
</file>

<file path=xl/sharedStrings.xml><?xml version="1.0" encoding="utf-8"?>
<sst xmlns="http://schemas.openxmlformats.org/spreadsheetml/2006/main" count="48" uniqueCount="41">
  <si>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</si>
  <si>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</si>
  <si>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</si>
  <si>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</si>
  <si>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</si>
  <si>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</si>
  <si>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</si>
  <si>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</si>
  <si>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</si>
  <si>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</si>
  <si>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</si>
  <si>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</si>
  <si>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</si>
  <si>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>السكان في دول مجلس التعاون الخليجي
 Population in GCC</t>
  </si>
  <si>
    <t>الدولة             Country</t>
  </si>
  <si>
    <t>الإمارات               UAE</t>
  </si>
  <si>
    <t>البحرين            Bahrain</t>
  </si>
  <si>
    <t xml:space="preserve">السعودية              KSA     </t>
  </si>
  <si>
    <t>عمان               Oman</t>
  </si>
  <si>
    <t>قطر                 Qatar</t>
  </si>
  <si>
    <t>الكويت            Kwait</t>
  </si>
  <si>
    <t>إجمالي المجلس    GCC Total</t>
  </si>
  <si>
    <t>معدل نمو السكان في دول مجلس التعاون الخليجي (%)
 (%)Growth Rate of Population in GCC</t>
  </si>
  <si>
    <t>السكان في دول مجلس التعاون الخليجي
   Population in GCC</t>
  </si>
  <si>
    <t>التوزيع النسبي للسكان في دول مجلس التعاون الخليجي
Percentage Distribution of Poulation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</si>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</sst>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0"/>
      <name val="Traditional Arabic"/>
      <family val="1"/>
    </font>
    <font>
      <sz val="11"/>
      <color theme="1"/>
      <name val="Traditional Arabic"/>
      <family val="1"/>
    </font>
    <font>
      <sz val="11"/>
      <name val="Calibri"/>
      <family val="2"/>
      <scheme val="minor"/>
    </font>
    <font>
      <b/>
      <sz val="20"/>
      <color theme="1"/>
      <name val="Sakkal Majalla"/>
    </font>
    <font>
      <b/>
      <sz val="18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6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right" vertical="center" indent="1"/>
    </xf>
    <xf numFmtId="0" fontId="13" fillId="2" borderId="2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right" vertical="center" indent="1"/>
    </xf>
    <xf numFmtId="0" fontId="14" fillId="2" borderId="2" xfId="0" applyFont="1" applyFill="1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2" fontId="5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4" fillId="2" borderId="2" xfId="1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167" fontId="15" fillId="0" borderId="2" xfId="1" applyNumberFormat="1" applyFont="1" applyBorder="1" applyAlignment="1">
      <alignment horizontal="right" vertical="center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9915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86945287244499847"/>
          <c:h val="0.501296782346651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annually!$C$21:$C$26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الكويت 
    Kwait</c:v>
                </c:pt>
                <c:pt idx="3">
                  <c:v>قطر      
    Qatar</c:v>
                </c:pt>
                <c:pt idx="4">
                  <c:v>عمان   
  Oman</c:v>
                </c:pt>
                <c:pt idx="5">
                  <c:v>البحرين  
  Bahrain</c:v>
                </c:pt>
              </c:strCache>
            </c:strRef>
          </c:cat>
          <c:val>
            <c:numRef>
              <c:f>annually!$D$21:$D$26</c:f>
              <c:numCache>
                <c:formatCode>0.00</c:formatCode>
                <c:ptCount val="6"/>
                <c:pt idx="0">
                  <c:v>61.142717026429644</c:v>
                </c:pt>
                <c:pt idx="1">
                  <c:v>16.421239373800496</c:v>
                </c:pt>
                <c:pt idx="2">
                  <c:v>7.9341355708473404</c:v>
                </c:pt>
                <c:pt idx="3">
                  <c:v>7.4860962619443683</c:v>
                </c:pt>
                <c:pt idx="4">
                  <c:v>4.4036924028268372</c:v>
                </c:pt>
                <c:pt idx="5">
                  <c:v>2.6121193641513114E-2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580477760"/>
        <c:axId val="-1580475040"/>
      </c:barChart>
      <c:catAx>
        <c:axId val="-158047776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580475040"/>
        <c:crosses val="autoZero"/>
        <c:auto val="0"/>
        <c:lblAlgn val="ctr"/>
        <c:lblOffset val="100"/>
        <c:noMultiLvlLbl val="0"/>
      </c:catAx>
      <c:valAx>
        <c:axId val="-15804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7220077220077222E-3"/>
              <c:y val="2.22390144780289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5804777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693923511926938E-2"/>
          <c:y val="0.14403986303742489"/>
          <c:w val="0.95930599369085179"/>
          <c:h val="0.66610789133591808"/>
        </c:manualLayout>
      </c:layout>
      <c:lineChart>
        <c:grouping val="standard"/>
        <c:varyColors val="0"/>
        <c:ser>
          <c:idx val="0"/>
          <c:order val="0"/>
          <c:tx>
            <c:strRef>
              <c:f>monthly!$A$12</c:f>
              <c:strCache>
                <c:ptCount val="1"/>
                <c:pt idx="0">
                  <c:v>عمان       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  <a:ln>
                <a:solidFill>
                  <a:srgbClr val="D9DADB"/>
                </a:solidFill>
              </a:ln>
            </c:spPr>
          </c:marker>
          <c:cat>
            <c:numRef>
              <c:f>monthly!$V$8:$AI$8</c:f>
              <c:numCache>
                <c:formatCode>mmm\-yy</c:formatCode>
                <c:ptCount val="14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</c:numCache>
            </c:numRef>
          </c:cat>
          <c:val>
            <c:numRef>
              <c:f>monthly!$V$12:$AI$12</c:f>
              <c:numCache>
                <c:formatCode>General</c:formatCode>
                <c:ptCount val="14"/>
                <c:pt idx="0">
                  <c:v>0.43246295289629566</c:v>
                </c:pt>
                <c:pt idx="1">
                  <c:v>0.54113895490508712</c:v>
                </c:pt>
                <c:pt idx="2">
                  <c:v>1.6249242988215751</c:v>
                </c:pt>
                <c:pt idx="3">
                  <c:v>-2.0341336094536016</c:v>
                </c:pt>
                <c:pt idx="4">
                  <c:v>0.27462447711470706</c:v>
                </c:pt>
                <c:pt idx="5">
                  <c:v>1.2869267311121109</c:v>
                </c:pt>
                <c:pt idx="6">
                  <c:v>0.71463945601421142</c:v>
                </c:pt>
                <c:pt idx="7">
                  <c:v>0.57622479795111714</c:v>
                </c:pt>
                <c:pt idx="8">
                  <c:v>0.53504017709096041</c:v>
                </c:pt>
                <c:pt idx="9">
                  <c:v>0.34204087799945371</c:v>
                </c:pt>
                <c:pt idx="10">
                  <c:v>0.81998564127417828</c:v>
                </c:pt>
                <c:pt idx="11">
                  <c:v>0.62434310814456295</c:v>
                </c:pt>
                <c:pt idx="12">
                  <c:v>0.42668536150651787</c:v>
                </c:pt>
                <c:pt idx="13">
                  <c:v>0.70844674256842644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monthly!$A$13</c:f>
              <c:strCache>
                <c:ptCount val="1"/>
                <c:pt idx="0">
                  <c:v>قطر       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  <a:ln>
                <a:solidFill>
                  <a:srgbClr val="99154C"/>
                </a:solidFill>
              </a:ln>
            </c:spPr>
          </c:marker>
          <c:cat>
            <c:numRef>
              <c:f>monthly!$V$8:$AI$8</c:f>
              <c:numCache>
                <c:formatCode>mmm\-yy</c:formatCode>
                <c:ptCount val="14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</c:numCache>
            </c:numRef>
          </c:cat>
          <c:val>
            <c:numRef>
              <c:f>monthly!$V$13:$AI$13</c:f>
              <c:numCache>
                <c:formatCode>General</c:formatCode>
                <c:ptCount val="14"/>
                <c:pt idx="0">
                  <c:v>0.54425202086178015</c:v>
                </c:pt>
                <c:pt idx="1">
                  <c:v>-0.17074808712711975</c:v>
                </c:pt>
                <c:pt idx="2">
                  <c:v>1.3719493325080836</c:v>
                </c:pt>
                <c:pt idx="3">
                  <c:v>-1.2762404278809836</c:v>
                </c:pt>
                <c:pt idx="4">
                  <c:v>-9.5722987327670008</c:v>
                </c:pt>
                <c:pt idx="5">
                  <c:v>7.9616853502782137</c:v>
                </c:pt>
                <c:pt idx="6">
                  <c:v>2.5488798900095984</c:v>
                </c:pt>
                <c:pt idx="7">
                  <c:v>2.7782925604180861</c:v>
                </c:pt>
                <c:pt idx="8">
                  <c:v>2.1130511593242312</c:v>
                </c:pt>
                <c:pt idx="9">
                  <c:v>-1.721359388827097</c:v>
                </c:pt>
                <c:pt idx="10">
                  <c:v>8.7565131729762435E-2</c:v>
                </c:pt>
                <c:pt idx="11">
                  <c:v>5.052379625904031</c:v>
                </c:pt>
                <c:pt idx="12">
                  <c:v>-0.73102522270754711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0477216"/>
        <c:axId val="-1580471776"/>
      </c:lineChart>
      <c:catAx>
        <c:axId val="-15804772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Month    </a:t>
                </a:r>
                <a:r>
                  <a:rPr lang="ar-OM" b="0"/>
                  <a:t>الشهر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8102776190831037"/>
              <c:y val="0.83722051241056794"/>
            </c:manualLayout>
          </c:layout>
          <c:overlay val="0"/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580471776"/>
        <c:crosses val="autoZero"/>
        <c:auto val="0"/>
        <c:lblAlgn val="ctr"/>
        <c:lblOffset val="100"/>
        <c:noMultiLvlLbl val="0"/>
      </c:catAx>
      <c:valAx>
        <c:axId val="-15804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7280856454457389E-2"/>
              <c:y val="4.18905631719892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58047721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80550932710698"/>
          <c:y val="0.6316991086774052"/>
          <c:w val="0.11166034874905231"/>
          <c:h val="0.1716375554578520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276226</xdr:colOff>
      <xdr:row>1</xdr:row>
      <xdr:rowOff>109537</xdr:rowOff>
    </xdr:from>
    <xdr:to>
      <xdr:col>2</xdr:col>
      <xdr:colOff>757238</xdr:colOff>
      <xdr:row>5</xdr:row>
      <xdr:rowOff>185737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747862" y="3000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85725</xdr:colOff>
      <xdr:row>9</xdr:row>
      <xdr:rowOff>95249</xdr:rowOff>
    </xdr:from>
    <xdr:to>
      <xdr:col>13</xdr:col>
      <xdr:colOff>219075</xdr:colOff>
      <xdr:row>20</xdr:row>
      <xdr:rowOff>133349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66676</xdr:rowOff>
    </xdr:from>
    <xdr:to>
      <xdr:col>19</xdr:col>
      <xdr:colOff>38100</xdr:colOff>
      <xdr:row>37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</xdr:colOff>
      <xdr:row>4</xdr:row>
      <xdr:rowOff>76200</xdr:rowOff>
    </xdr:to>
    <xdr:pic>
      <xdr:nvPicPr>
        <xdr:cNvPr id="3" name="Picture 2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4809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2"/>
  <sheetViews>
    <sheetView showGridLines="0" rightToLeft="1" tabSelected="1" zoomScaleNormal="100" workbookViewId="0">
      <selection activeCell="A9" sqref="A9:D9"/>
    </sheetView>
  </sheetViews>
  <sheetFormatPr defaultColWidth="9" defaultRowHeight="15" x14ac:dyDescent="0.25"/>
  <cols>
    <col min="1" max="1" width="2.140625" style="1" customWidth="1"/>
    <col min="2" max="2" width="20.5703125" style="1" bestFit="1" customWidth="1"/>
    <col min="3" max="3" width="20" style="1" bestFit="1" customWidth="1"/>
    <col min="4" max="4" width="33.42578125" style="1" customWidth="1"/>
    <col min="5" max="5" width="4.7109375" style="1" customWidth="1"/>
    <col min="6" max="16384" width="9" style="1"/>
  </cols>
  <sheetData>
    <row r="7" spans="1:14" ht="25.5" x14ac:dyDescent="0.25">
      <c r="C7" s="32"/>
      <c r="D7" s="32"/>
      <c r="E7" s="2"/>
    </row>
    <row r="9" spans="1:14" ht="52.5" customHeight="1" x14ac:dyDescent="0.25">
      <c r="A9" s="34" t="s">
        <v>23</v>
      </c>
      <c r="B9" s="34"/>
      <c r="C9" s="34"/>
      <c r="D9" s="34"/>
      <c r="E9" s="30"/>
      <c r="F9" s="33" t="s">
        <v>24</v>
      </c>
      <c r="G9" s="33"/>
      <c r="H9" s="33"/>
      <c r="I9" s="33"/>
      <c r="J9" s="33"/>
      <c r="K9" s="33"/>
      <c r="L9" s="33"/>
      <c r="M9" s="33"/>
      <c r="N9" s="33"/>
    </row>
    <row r="10" spans="1:14" ht="21.75" x14ac:dyDescent="0.25">
      <c r="B10" s="23" t="s">
        <v>25</v>
      </c>
      <c r="C10" s="24" t="s">
        <v>26</v>
      </c>
      <c r="D10" s="39">
        <v>2014</v>
      </c>
      <c r="E10" s="29"/>
    </row>
    <row r="11" spans="1:14" ht="21.75" x14ac:dyDescent="0.25">
      <c r="B11" s="25" t="s">
        <v>27</v>
      </c>
      <c r="C11" s="26" t="s">
        <v>28</v>
      </c>
      <c r="D11" s="40">
        <v>8264070</v>
      </c>
    </row>
    <row r="12" spans="1:14" ht="21.75" x14ac:dyDescent="0.25">
      <c r="B12" s="25" t="s">
        <v>29</v>
      </c>
      <c r="C12" s="26" t="s">
        <v>30</v>
      </c>
      <c r="D12" s="40">
        <v>1314562</v>
      </c>
    </row>
    <row r="13" spans="1:14" ht="21.75" x14ac:dyDescent="0.25">
      <c r="B13" s="25" t="s">
        <v>31</v>
      </c>
      <c r="C13" s="26" t="s">
        <v>32</v>
      </c>
      <c r="D13" s="40">
        <v>30770375</v>
      </c>
    </row>
    <row r="14" spans="1:14" ht="21.75" x14ac:dyDescent="0.25">
      <c r="B14" s="25" t="s">
        <v>33</v>
      </c>
      <c r="C14" s="26" t="s">
        <v>34</v>
      </c>
      <c r="D14" s="40">
        <v>3992893</v>
      </c>
    </row>
    <row r="15" spans="1:14" ht="21.75" x14ac:dyDescent="0.25">
      <c r="B15" s="25" t="s">
        <v>35</v>
      </c>
      <c r="C15" s="26" t="s">
        <v>36</v>
      </c>
      <c r="D15" s="40">
        <v>2216180</v>
      </c>
    </row>
    <row r="16" spans="1:14" ht="21.75" x14ac:dyDescent="0.25">
      <c r="B16" s="25" t="s">
        <v>37</v>
      </c>
      <c r="C16" s="26" t="s">
        <v>38</v>
      </c>
      <c r="D16" s="40">
        <v>3767415</v>
      </c>
    </row>
    <row r="17" spans="2:5" ht="21.75" x14ac:dyDescent="0.25">
      <c r="B17" s="27" t="s">
        <v>39</v>
      </c>
      <c r="C17" s="28" t="s">
        <v>40</v>
      </c>
      <c r="D17" s="38">
        <f>SUM(D11:D16)</f>
        <v>50325495</v>
      </c>
    </row>
    <row r="18" spans="2:5" x14ac:dyDescent="0.25">
      <c r="C18" s="21"/>
      <c r="D18" s="21"/>
    </row>
    <row r="19" spans="2:5" x14ac:dyDescent="0.25">
      <c r="C19" s="21"/>
      <c r="D19" s="21"/>
      <c r="E19" s="8"/>
    </row>
    <row r="20" spans="2:5" x14ac:dyDescent="0.25">
      <c r="B20" s="6"/>
      <c r="C20" s="7"/>
      <c r="D20" s="6"/>
      <c r="E20" s="6"/>
    </row>
    <row r="21" spans="2:5" ht="30" x14ac:dyDescent="0.25">
      <c r="B21" s="6"/>
      <c r="C21" s="9" t="s">
        <v>7</v>
      </c>
      <c r="D21" s="31">
        <f>D13/D$17%</f>
        <v>61.142717026429644</v>
      </c>
      <c r="E21" s="6"/>
    </row>
    <row r="22" spans="2:5" ht="30" x14ac:dyDescent="0.25">
      <c r="B22" s="6"/>
      <c r="C22" s="9" t="s">
        <v>8</v>
      </c>
      <c r="D22" s="31">
        <f>D11/D$17%</f>
        <v>16.421239373800496</v>
      </c>
      <c r="E22" s="6"/>
    </row>
    <row r="23" spans="2:5" ht="30" x14ac:dyDescent="0.25">
      <c r="B23" s="6"/>
      <c r="C23" s="9" t="s">
        <v>11</v>
      </c>
      <c r="D23" s="31">
        <f>D14/D$17%</f>
        <v>7.9341355708473404</v>
      </c>
      <c r="E23" s="6"/>
    </row>
    <row r="24" spans="2:5" ht="30" x14ac:dyDescent="0.25">
      <c r="B24" s="6"/>
      <c r="C24" s="9" t="s">
        <v>10</v>
      </c>
      <c r="D24" s="31">
        <f>D16/D$17%</f>
        <v>7.4860962619443683</v>
      </c>
      <c r="E24" s="6"/>
    </row>
    <row r="25" spans="2:5" ht="30" x14ac:dyDescent="0.25">
      <c r="B25" s="6"/>
      <c r="C25" s="9" t="s">
        <v>9</v>
      </c>
      <c r="D25" s="31">
        <f>D15/D$17%</f>
        <v>4.4036924028268372</v>
      </c>
      <c r="E25" s="6"/>
    </row>
    <row r="26" spans="2:5" ht="30" x14ac:dyDescent="0.25">
      <c r="B26" s="6"/>
      <c r="C26" s="9" t="s">
        <v>12</v>
      </c>
      <c r="D26" s="31">
        <f>D12/D$17</f>
        <v>2.6121193641513114E-2</v>
      </c>
      <c r="E26" s="6"/>
    </row>
    <row r="27" spans="2:5" x14ac:dyDescent="0.25">
      <c r="B27" s="6"/>
      <c r="C27" s="6"/>
      <c r="D27" s="6"/>
      <c r="E27" s="6"/>
    </row>
    <row r="28" spans="2:5" x14ac:dyDescent="0.25">
      <c r="B28" s="6"/>
      <c r="C28" s="6"/>
      <c r="D28" s="5">
        <f>D17/D$17</f>
        <v>1</v>
      </c>
      <c r="E28" s="6"/>
    </row>
    <row r="29" spans="2:5" x14ac:dyDescent="0.25">
      <c r="C29" s="21"/>
      <c r="D29" s="21"/>
      <c r="E29" s="6"/>
    </row>
    <row r="30" spans="2:5" x14ac:dyDescent="0.25">
      <c r="C30" s="6"/>
      <c r="D30" s="6"/>
      <c r="E30" s="8"/>
    </row>
    <row r="31" spans="2:5" x14ac:dyDescent="0.25">
      <c r="C31" s="6"/>
      <c r="D31" s="6"/>
    </row>
    <row r="32" spans="2:5" x14ac:dyDescent="0.25">
      <c r="C32" s="6"/>
      <c r="D32" s="6"/>
    </row>
  </sheetData>
  <sortState ref="C22:D28">
    <sortCondition ref="C22"/>
  </sortState>
  <mergeCells count="3">
    <mergeCell ref="C7:D7"/>
    <mergeCell ref="F9:N9"/>
    <mergeCell ref="A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M27"/>
  <sheetViews>
    <sheetView showGridLines="0" rightToLeft="1" zoomScaleNormal="100" workbookViewId="0">
      <selection activeCell="U10" sqref="U10"/>
    </sheetView>
  </sheetViews>
  <sheetFormatPr defaultColWidth="9" defaultRowHeight="15" x14ac:dyDescent="0.25"/>
  <cols>
    <col min="1" max="1" width="27.28515625" style="1" customWidth="1"/>
    <col min="2" max="17" width="9.140625" style="1" bestFit="1" customWidth="1"/>
    <col min="18" max="18" width="7.7109375" style="1" bestFit="1" customWidth="1"/>
    <col min="19" max="19" width="8.140625" style="1" customWidth="1"/>
    <col min="20" max="16384" width="9" style="1"/>
  </cols>
  <sheetData>
    <row r="6" spans="1:39" ht="3.7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10"/>
      <c r="R6" s="10"/>
      <c r="S6" s="35"/>
      <c r="T6" s="35"/>
      <c r="U6" s="35"/>
      <c r="V6" s="35"/>
      <c r="W6" s="35"/>
      <c r="X6" s="35"/>
      <c r="Y6" s="35"/>
      <c r="Z6" s="35"/>
    </row>
    <row r="7" spans="1:39" ht="64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1"/>
      <c r="R7" s="1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21.75" x14ac:dyDescent="0.25">
      <c r="A8" s="3" t="s">
        <v>14</v>
      </c>
      <c r="B8" s="12">
        <v>41913</v>
      </c>
      <c r="C8" s="12">
        <v>41944</v>
      </c>
      <c r="D8" s="12">
        <v>41974</v>
      </c>
      <c r="E8" s="12">
        <v>42005</v>
      </c>
      <c r="F8" s="12">
        <v>42036</v>
      </c>
      <c r="G8" s="12">
        <v>42064</v>
      </c>
      <c r="H8" s="12">
        <v>42095</v>
      </c>
      <c r="I8" s="12">
        <v>42125</v>
      </c>
      <c r="J8" s="12">
        <v>42156</v>
      </c>
      <c r="K8" s="12">
        <v>42186</v>
      </c>
      <c r="L8" s="12">
        <v>42217</v>
      </c>
      <c r="M8" s="12">
        <v>42248</v>
      </c>
      <c r="N8" s="12">
        <v>42278</v>
      </c>
      <c r="O8" s="12">
        <v>42309</v>
      </c>
      <c r="P8" s="12">
        <v>42339</v>
      </c>
      <c r="Q8" s="12">
        <v>42370</v>
      </c>
      <c r="R8" s="12">
        <v>42401</v>
      </c>
      <c r="S8" s="12">
        <v>42430</v>
      </c>
      <c r="T8" s="6" t="s">
        <v>1</v>
      </c>
      <c r="U8" s="13" t="s">
        <v>1</v>
      </c>
      <c r="V8" s="14">
        <v>41944</v>
      </c>
      <c r="W8" s="14">
        <v>41974</v>
      </c>
      <c r="X8" s="14">
        <v>42005</v>
      </c>
      <c r="Y8" s="14">
        <v>42036</v>
      </c>
      <c r="Z8" s="14">
        <v>42064</v>
      </c>
      <c r="AA8" s="14">
        <v>42095</v>
      </c>
      <c r="AB8" s="14">
        <v>42125</v>
      </c>
      <c r="AC8" s="14">
        <v>42156</v>
      </c>
      <c r="AD8" s="14">
        <v>42186</v>
      </c>
      <c r="AE8" s="14">
        <v>42217</v>
      </c>
      <c r="AF8" s="14">
        <v>42248</v>
      </c>
      <c r="AG8" s="14">
        <v>42278</v>
      </c>
      <c r="AH8" s="14">
        <v>42309</v>
      </c>
      <c r="AI8" s="14">
        <v>42339</v>
      </c>
      <c r="AJ8" s="14">
        <v>42370</v>
      </c>
      <c r="AK8" s="14">
        <v>42401</v>
      </c>
      <c r="AL8" s="14">
        <v>42430</v>
      </c>
      <c r="AM8" s="15"/>
    </row>
    <row r="9" spans="1:39" ht="21.75" x14ac:dyDescent="0.25">
      <c r="A9" s="4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 t="s">
        <v>0</v>
      </c>
      <c r="U9" s="13" t="s">
        <v>0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ht="21.75" x14ac:dyDescent="0.25">
      <c r="A10" s="4" t="s">
        <v>16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6" t="s">
        <v>2</v>
      </c>
      <c r="U10" s="13" t="s">
        <v>2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ht="21.75" x14ac:dyDescent="0.25">
      <c r="A11" s="4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" t="s">
        <v>3</v>
      </c>
      <c r="U11" s="13" t="s">
        <v>3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ht="22.5" x14ac:dyDescent="0.6">
      <c r="A12" s="4" t="s">
        <v>18</v>
      </c>
      <c r="B12" s="20">
        <v>4118028</v>
      </c>
      <c r="C12" s="20">
        <v>4137233</v>
      </c>
      <c r="D12" s="20">
        <v>4155125</v>
      </c>
      <c r="E12" s="20">
        <v>4177610</v>
      </c>
      <c r="F12" s="20">
        <v>4245493</v>
      </c>
      <c r="G12" s="20">
        <v>4159134</v>
      </c>
      <c r="H12" s="20">
        <v>4170556</v>
      </c>
      <c r="I12" s="20">
        <v>4224228</v>
      </c>
      <c r="J12" s="20">
        <v>4254416</v>
      </c>
      <c r="K12" s="20">
        <v>4278931</v>
      </c>
      <c r="L12" s="20">
        <v>4301825</v>
      </c>
      <c r="M12" s="20">
        <v>4316539</v>
      </c>
      <c r="N12" s="20">
        <v>4351934</v>
      </c>
      <c r="O12" s="20">
        <v>4379105</v>
      </c>
      <c r="P12" s="20">
        <v>4397790</v>
      </c>
      <c r="Q12" s="20">
        <v>4428946</v>
      </c>
      <c r="R12" s="16"/>
      <c r="S12" s="16"/>
      <c r="T12" s="6" t="s">
        <v>5</v>
      </c>
      <c r="U12" s="13" t="s">
        <v>5</v>
      </c>
      <c r="V12" s="15">
        <f t="shared" ref="V12:V13" si="0">(D12-C12)/C12%</f>
        <v>0.43246295289629566</v>
      </c>
      <c r="W12" s="15">
        <f>(E12-D12)/D12%</f>
        <v>0.54113895490508712</v>
      </c>
      <c r="X12" s="15">
        <f t="shared" ref="X12:AI13" si="1">(F12-E12)/E12%</f>
        <v>1.6249242988215751</v>
      </c>
      <c r="Y12" s="15">
        <f t="shared" si="1"/>
        <v>-2.0341336094536016</v>
      </c>
      <c r="Z12" s="15">
        <f t="shared" si="1"/>
        <v>0.27462447711470706</v>
      </c>
      <c r="AA12" s="15">
        <f t="shared" si="1"/>
        <v>1.2869267311121109</v>
      </c>
      <c r="AB12" s="15">
        <f t="shared" si="1"/>
        <v>0.71463945601421142</v>
      </c>
      <c r="AC12" s="15">
        <f t="shared" si="1"/>
        <v>0.57622479795111714</v>
      </c>
      <c r="AD12" s="15">
        <f t="shared" si="1"/>
        <v>0.53504017709096041</v>
      </c>
      <c r="AE12" s="15">
        <f t="shared" si="1"/>
        <v>0.34204087799945371</v>
      </c>
      <c r="AF12" s="15">
        <f t="shared" si="1"/>
        <v>0.81998564127417828</v>
      </c>
      <c r="AG12" s="15">
        <f t="shared" si="1"/>
        <v>0.62434310814456295</v>
      </c>
      <c r="AH12" s="15">
        <f t="shared" si="1"/>
        <v>0.42668536150651787</v>
      </c>
      <c r="AI12" s="15">
        <f t="shared" si="1"/>
        <v>0.70844674256842644</v>
      </c>
      <c r="AJ12" s="15"/>
      <c r="AK12" s="15"/>
      <c r="AL12" s="15"/>
      <c r="AM12" s="15"/>
    </row>
    <row r="13" spans="1:39" ht="22.5" x14ac:dyDescent="0.6">
      <c r="A13" s="4" t="s">
        <v>19</v>
      </c>
      <c r="B13" s="20">
        <v>2224583</v>
      </c>
      <c r="C13" s="20">
        <v>2334029</v>
      </c>
      <c r="D13" s="20">
        <v>2346732</v>
      </c>
      <c r="E13" s="20">
        <v>2342725</v>
      </c>
      <c r="F13" s="20">
        <v>2374866</v>
      </c>
      <c r="G13" s="20">
        <v>2344557</v>
      </c>
      <c r="H13" s="20">
        <v>2120129</v>
      </c>
      <c r="I13" s="20">
        <v>2288927</v>
      </c>
      <c r="J13" s="20">
        <v>2347269</v>
      </c>
      <c r="K13" s="20">
        <v>2412483</v>
      </c>
      <c r="L13" s="20">
        <v>2463460</v>
      </c>
      <c r="M13" s="20">
        <v>2421055</v>
      </c>
      <c r="N13" s="20">
        <v>2423175</v>
      </c>
      <c r="O13" s="20">
        <v>2545603</v>
      </c>
      <c r="P13" s="20">
        <v>2526994</v>
      </c>
      <c r="Q13" s="20"/>
      <c r="R13" s="16"/>
      <c r="S13" s="16"/>
      <c r="T13" s="6" t="s">
        <v>6</v>
      </c>
      <c r="U13" s="13" t="s">
        <v>6</v>
      </c>
      <c r="V13" s="15">
        <f t="shared" si="0"/>
        <v>0.54425202086178015</v>
      </c>
      <c r="W13" s="15">
        <f>(E13-D13)/D13%</f>
        <v>-0.17074808712711975</v>
      </c>
      <c r="X13" s="15">
        <f t="shared" si="1"/>
        <v>1.3719493325080836</v>
      </c>
      <c r="Y13" s="15">
        <f t="shared" si="1"/>
        <v>-1.2762404278809836</v>
      </c>
      <c r="Z13" s="15">
        <f t="shared" si="1"/>
        <v>-9.5722987327670008</v>
      </c>
      <c r="AA13" s="15">
        <f t="shared" si="1"/>
        <v>7.9616853502782137</v>
      </c>
      <c r="AB13" s="15">
        <f t="shared" si="1"/>
        <v>2.5488798900095984</v>
      </c>
      <c r="AC13" s="15">
        <f t="shared" si="1"/>
        <v>2.7782925604180861</v>
      </c>
      <c r="AD13" s="15">
        <f t="shared" si="1"/>
        <v>2.1130511593242312</v>
      </c>
      <c r="AE13" s="15">
        <f t="shared" si="1"/>
        <v>-1.721359388827097</v>
      </c>
      <c r="AF13" s="15">
        <f t="shared" si="1"/>
        <v>8.7565131729762435E-2</v>
      </c>
      <c r="AG13" s="15">
        <f t="shared" si="1"/>
        <v>5.052379625904031</v>
      </c>
      <c r="AH13" s="15">
        <f t="shared" si="1"/>
        <v>-0.73102522270754711</v>
      </c>
      <c r="AI13" s="15"/>
      <c r="AJ13" s="15"/>
      <c r="AK13" s="15"/>
      <c r="AL13" s="15"/>
      <c r="AM13" s="15"/>
    </row>
    <row r="14" spans="1:39" ht="21.75" x14ac:dyDescent="0.25">
      <c r="A14" s="4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6" t="s">
        <v>4</v>
      </c>
      <c r="U14" s="13" t="s">
        <v>4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21.75" x14ac:dyDescent="0.25">
      <c r="A15" s="3" t="s">
        <v>21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15"/>
    </row>
    <row r="16" spans="1:39" x14ac:dyDescent="0.25"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6"/>
    </row>
    <row r="17" spans="1:39" ht="49.5" customHeight="1" x14ac:dyDescent="0.25">
      <c r="A17" s="37" t="s">
        <v>22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6"/>
    </row>
    <row r="18" spans="1:39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8"/>
    </row>
    <row r="19" spans="1:39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8"/>
    </row>
    <row r="20" spans="1:39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8"/>
    </row>
    <row r="21" spans="1:39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8"/>
    </row>
    <row r="22" spans="1:39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8"/>
    </row>
    <row r="23" spans="1:39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8"/>
    </row>
    <row r="24" spans="1:39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8"/>
    </row>
    <row r="25" spans="1:39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8"/>
    </row>
    <row r="26" spans="1:3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9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</sheetData>
  <mergeCells count="4">
    <mergeCell ref="A6:P6"/>
    <mergeCell ref="S6:Z6"/>
    <mergeCell ref="A7:P7"/>
    <mergeCell ref="A17:S17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2016-06-09T08:23:07Z</dcterms:modified>
</cp:coreProperties>
</file>