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1700"/>
  </bookViews>
  <sheets>
    <sheet name="ورقة1" sheetId="1" r:id="rId1"/>
  </sheets>
  <externalReferences>
    <externalReference r:id="rId2"/>
    <externalReference r:id="rId3"/>
  </externalReferences>
  <definedNames>
    <definedName name="_xlnm.Print_Area" localSheetId="0">ورقة1!$C$1:$N$20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E15" i="1"/>
  <c r="E14" i="1"/>
  <c r="E13" i="1"/>
  <c r="E12" i="1"/>
  <c r="D16" i="1"/>
  <c r="D15" i="1"/>
  <c r="D14" i="1"/>
  <c r="D13" i="1"/>
  <c r="D12" i="1"/>
  <c r="D11" i="1"/>
  <c r="E11" i="1"/>
  <c r="E21" i="1" l="1"/>
  <c r="E23" i="1" l="1"/>
  <c r="E25" i="1"/>
  <c r="E24" i="1"/>
  <c r="E22" i="1"/>
  <c r="E20" i="1"/>
  <c r="F12" i="1"/>
  <c r="F13" i="1"/>
  <c r="F14" i="1"/>
  <c r="F15" i="1"/>
  <c r="F16" i="1"/>
  <c r="F11" i="1"/>
  <c r="D26" i="1" l="1"/>
  <c r="D28" i="1"/>
</calcChain>
</file>

<file path=xl/sharedStrings.xml><?xml version="1.0" encoding="utf-8"?>
<sst xmlns="http://schemas.openxmlformats.org/spreadsheetml/2006/main" count="31" uniqueCount="19">
  <si>
    <t>البحرين  
  Bahrain</t>
  </si>
  <si>
    <t xml:space="preserve">الدولة     </t>
  </si>
  <si>
    <t>Country</t>
  </si>
  <si>
    <t>الإمارات</t>
  </si>
  <si>
    <t xml:space="preserve">UAE </t>
  </si>
  <si>
    <t>البحرين</t>
  </si>
  <si>
    <t>Bahrain</t>
  </si>
  <si>
    <t>السعودية</t>
  </si>
  <si>
    <t>KSA</t>
  </si>
  <si>
    <t xml:space="preserve">عمان </t>
  </si>
  <si>
    <t>Oman</t>
  </si>
  <si>
    <t xml:space="preserve">قطر </t>
  </si>
  <si>
    <t>Qatar</t>
  </si>
  <si>
    <t xml:space="preserve">الكويت </t>
  </si>
  <si>
    <t>Kwait</t>
  </si>
  <si>
    <t xml:space="preserve">مجلس التعاون الخليجي </t>
  </si>
  <si>
    <t>GCC</t>
  </si>
  <si>
    <t>إنتاج النفط الخام في دول مجلس التعاون الخليجي(ألف برميل يوميا)
Crude Oil Production in GCC(Thousand Barrel per Day)</t>
  </si>
  <si>
    <t>التوزيع النسبي لإنتاج النفط الخام في دول مجلس التعاون الخليجي في 2017م
Percentage Distribution of Crude Oil Production in GCC in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</si>
</sst>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_-* #,##0.00_-;_-* #,##0.00\-;_-* &quot;-&quot;??_-;_-@_-"/>
    <numFmt numFmtId="165" formatCode="0.0%"/>
    <numFmt numFmtId="166" formatCode="0.0"/>
    <numFmt numFmtId="167" formatCode="_(* #,##0.0_);_(* \(#,##0.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Traditional Arabic"/>
      <family val="1"/>
    </font>
    <font>
      <b/>
      <sz val="14"/>
      <color theme="1"/>
      <name val="Sakkal Majalla"/>
    </font>
    <font>
      <sz val="14"/>
      <color theme="1"/>
      <name val="Sakkal Majalla"/>
    </font>
    <font>
      <sz val="14"/>
      <name val="Sakkal Majalla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1"/>
      <name val="Sakkal Majalla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2" borderId="3" xfId="0" applyFont="1" applyFill="1" applyBorder="1" applyAlignment="1">
      <alignment horizontal="right" vertical="center" indent="1"/>
    </xf>
    <xf numFmtId="0" fontId="3" fillId="2" borderId="1" xfId="0" applyFont="1" applyFill="1" applyBorder="1" applyAlignment="1">
      <alignment horizontal="left" vertical="center" indent="1"/>
    </xf>
    <xf numFmtId="0" fontId="4" fillId="3" borderId="3" xfId="0" applyFont="1" applyFill="1" applyBorder="1" applyAlignment="1">
      <alignment horizontal="right" vertical="center" indent="1"/>
    </xf>
    <xf numFmtId="0" fontId="4" fillId="3" borderId="1" xfId="0" applyFont="1" applyFill="1" applyBorder="1" applyAlignment="1">
      <alignment horizontal="left" vertical="center" indent="1"/>
    </xf>
    <xf numFmtId="0" fontId="4" fillId="2" borderId="3" xfId="0" applyFont="1" applyFill="1" applyBorder="1" applyAlignment="1">
      <alignment horizontal="right" vertical="center" indent="1"/>
    </xf>
    <xf numFmtId="0" fontId="4" fillId="2" borderId="1" xfId="0" applyFont="1" applyFill="1" applyBorder="1" applyAlignment="1">
      <alignment horizontal="left" vertical="center" indent="1"/>
    </xf>
    <xf numFmtId="0" fontId="6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7" fillId="3" borderId="0" xfId="0" applyFont="1" applyFill="1" applyAlignment="1">
      <alignment vertical="center" wrapText="1"/>
    </xf>
    <xf numFmtId="2" fontId="7" fillId="0" borderId="0" xfId="2" applyNumberFormat="1" applyFont="1" applyAlignment="1">
      <alignment vertical="center"/>
    </xf>
    <xf numFmtId="0" fontId="7" fillId="0" borderId="0" xfId="0" applyFont="1" applyAlignment="1">
      <alignment vertical="center"/>
    </xf>
    <xf numFmtId="2" fontId="7" fillId="0" borderId="0" xfId="0" applyNumberFormat="1" applyFont="1" applyAlignment="1">
      <alignment vertical="center"/>
    </xf>
    <xf numFmtId="165" fontId="7" fillId="0" borderId="0" xfId="2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0" fontId="7" fillId="0" borderId="4" xfId="0" applyFont="1" applyBorder="1" applyAlignment="1">
      <alignment vertical="center"/>
    </xf>
    <xf numFmtId="43" fontId="7" fillId="0" borderId="0" xfId="0" applyNumberFormat="1" applyFont="1" applyAlignment="1">
      <alignment vertical="center"/>
    </xf>
    <xf numFmtId="166" fontId="7" fillId="0" borderId="0" xfId="0" applyNumberFormat="1" applyFont="1" applyAlignment="1">
      <alignment vertical="center"/>
    </xf>
    <xf numFmtId="167" fontId="5" fillId="0" borderId="1" xfId="1" applyNumberFormat="1" applyFont="1" applyBorder="1" applyAlignment="1">
      <alignment horizontal="right" vertical="center" indent="2"/>
    </xf>
    <xf numFmtId="0" fontId="2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585217981937561"/>
          <c:y val="0.16076859551434575"/>
          <c:w val="0.86497849110714198"/>
          <c:h val="0.52877801489767051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2"/>
                    </a:solidFill>
                    <a:latin typeface="Sakkal Majalla" panose="02000000000000000000" pitchFamily="2" charset="-78"/>
                    <a:ea typeface="+mn-ea"/>
                    <a:cs typeface="Sakkal Majalla" panose="020000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ورقة1!$C$20:$D$25</c:f>
              <c:multiLvlStrCache>
                <c:ptCount val="6"/>
                <c:lvl>
                  <c:pt idx="0">
                    <c:v>KSA</c:v>
                  </c:pt>
                  <c:pt idx="1">
                    <c:v>UAE </c:v>
                  </c:pt>
                  <c:pt idx="2">
                    <c:v>Kwait</c:v>
                  </c:pt>
                  <c:pt idx="3">
                    <c:v>Oman</c:v>
                  </c:pt>
                  <c:pt idx="4">
                    <c:v>Qatar</c:v>
                  </c:pt>
                  <c:pt idx="5">
                    <c:v>Bahrain</c:v>
                  </c:pt>
                </c:lvl>
                <c:lvl>
                  <c:pt idx="0">
                    <c:v>السعودية</c:v>
                  </c:pt>
                  <c:pt idx="1">
                    <c:v>الإمارات</c:v>
                  </c:pt>
                  <c:pt idx="2">
                    <c:v>الكويت </c:v>
                  </c:pt>
                  <c:pt idx="3">
                    <c:v>عمان </c:v>
                  </c:pt>
                  <c:pt idx="4">
                    <c:v>قطر </c:v>
                  </c:pt>
                  <c:pt idx="5">
                    <c:v>البحرين</c:v>
                  </c:pt>
                </c:lvl>
              </c:multiLvlStrCache>
            </c:multiLvlStrRef>
          </c:cat>
          <c:val>
            <c:numRef>
              <c:f>ورقة1!$E$20:$E$25</c:f>
              <c:numCache>
                <c:formatCode>0.0</c:formatCode>
                <c:ptCount val="6"/>
                <c:pt idx="0">
                  <c:v>57.244422174877521</c:v>
                </c:pt>
                <c:pt idx="1">
                  <c:v>17.053146576035054</c:v>
                </c:pt>
                <c:pt idx="2">
                  <c:v>15.542963137257431</c:v>
                </c:pt>
                <c:pt idx="3">
                  <c:v>5.5786262442533285</c:v>
                </c:pt>
                <c:pt idx="4">
                  <c:v>3.4485635138594652</c:v>
                </c:pt>
                <c:pt idx="5">
                  <c:v>1.132278353717191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12-46B6-AAA1-5FC46EB6CB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-1906649280"/>
        <c:axId val="-1906648736"/>
      </c:barChart>
      <c:catAx>
        <c:axId val="-1906649280"/>
        <c:scaling>
          <c:orientation val="maxMin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2"/>
                    </a:solidFill>
                    <a:latin typeface="Sakkal Majalla" panose="02000000000000000000" pitchFamily="2" charset="-78"/>
                    <a:ea typeface="+mn-ea"/>
                    <a:cs typeface="Sakkal Majalla" panose="02000000000000000000" pitchFamily="2" charset="-78"/>
                  </a:defRPr>
                </a:pPr>
                <a:r>
                  <a:rPr lang="en-US"/>
                  <a:t>Country    </a:t>
                </a:r>
                <a:r>
                  <a:rPr lang="ar-OM"/>
                  <a:t>الدولة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2"/>
                  </a:solidFill>
                  <a:latin typeface="Sakkal Majalla" panose="02000000000000000000" pitchFamily="2" charset="-78"/>
                  <a:ea typeface="+mn-ea"/>
                  <a:cs typeface="Sakkal Majalla" panose="02000000000000000000" pitchFamily="2" charset="-78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2"/>
                </a:solidFill>
                <a:latin typeface="Sakkal Majalla" panose="02000000000000000000" pitchFamily="2" charset="-78"/>
                <a:ea typeface="+mn-ea"/>
                <a:cs typeface="Sakkal Majalla" panose="02000000000000000000" pitchFamily="2" charset="-78"/>
              </a:defRPr>
            </a:pPr>
            <a:endParaRPr lang="en-US"/>
          </a:p>
        </c:txPr>
        <c:crossAx val="-1906648736"/>
        <c:crosses val="autoZero"/>
        <c:auto val="0"/>
        <c:lblAlgn val="ctr"/>
        <c:lblOffset val="100"/>
        <c:noMultiLvlLbl val="0"/>
      </c:catAx>
      <c:valAx>
        <c:axId val="-1906648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2"/>
                    </a:solidFill>
                    <a:latin typeface="Sakkal Majalla" panose="02000000000000000000" pitchFamily="2" charset="-78"/>
                    <a:ea typeface="+mn-ea"/>
                    <a:cs typeface="Sakkal Majalla" panose="02000000000000000000" pitchFamily="2" charset="-78"/>
                  </a:defRPr>
                </a:pPr>
                <a:r>
                  <a:rPr lang="en-US"/>
                  <a:t>%</a:t>
                </a:r>
              </a:p>
            </c:rich>
          </c:tx>
          <c:layout>
            <c:manualLayout>
              <c:xMode val="edge"/>
              <c:yMode val="edge"/>
              <c:x val="4.384443158662675E-2"/>
              <c:y val="2.891215917597929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2"/>
                  </a:solidFill>
                  <a:latin typeface="Sakkal Majalla" panose="02000000000000000000" pitchFamily="2" charset="-78"/>
                  <a:ea typeface="+mn-ea"/>
                  <a:cs typeface="Sakkal Majalla" panose="02000000000000000000" pitchFamily="2" charset="-78"/>
                </a:defRPr>
              </a:pPr>
              <a:endParaRPr lang="en-US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2"/>
                </a:solidFill>
                <a:latin typeface="Sakkal Majalla" panose="02000000000000000000" pitchFamily="2" charset="-78"/>
                <a:ea typeface="+mn-ea"/>
                <a:cs typeface="Sakkal Majalla" panose="02000000000000000000" pitchFamily="2" charset="-78"/>
              </a:defRPr>
            </a:pPr>
            <a:endParaRPr lang="en-US"/>
          </a:p>
        </c:txPr>
        <c:crossAx val="-1906649280"/>
        <c:crosses val="max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 sz="1400">
          <a:latin typeface="Sakkal Majalla" panose="02000000000000000000" pitchFamily="2" charset="-78"/>
          <a:cs typeface="Sakkal Majalla" panose="02000000000000000000" pitchFamily="2" charset="-78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285751</xdr:colOff>
      <xdr:row>1</xdr:row>
      <xdr:rowOff>119062</xdr:rowOff>
    </xdr:from>
    <xdr:to>
      <xdr:col>2</xdr:col>
      <xdr:colOff>766763</xdr:colOff>
      <xdr:row>6</xdr:row>
      <xdr:rowOff>4762</xdr:rowOff>
    </xdr:to>
    <xdr:pic>
      <xdr:nvPicPr>
        <xdr:cNvPr id="2" name="Picture 1" descr="https://gccstat.org/images/gccstat-logo-blacktext-80px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32414612" y="309562"/>
          <a:ext cx="1852612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85725</xdr:colOff>
      <xdr:row>9</xdr:row>
      <xdr:rowOff>95250</xdr:rowOff>
    </xdr:from>
    <xdr:to>
      <xdr:col>16</xdr:col>
      <xdr:colOff>47625</xdr:colOff>
      <xdr:row>20</xdr:row>
      <xdr:rowOff>266700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.shaqsi/Desktop/&#1605;&#1604;&#1601;&#1575;&#1578;%20&#1575;&#1604;&#1591;&#1575;&#1602;&#1577;%2021-7-2019/GCCSTAT%20Energy-DB-&#1575;&#1604;&#1606;&#1607;&#1575;&#1574;&#1610;%20&#1605;&#1593;%20UNSD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.shaqsi/Desktop/desktop/DB-ENERGY/Energy-DB%20(Recovered)V1%20(Recover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UAE- DATA"/>
      <sheetName val="BH- DATA"/>
      <sheetName val="OM-DATA"/>
      <sheetName val="KW-DATA"/>
      <sheetName val="QT-DATA"/>
      <sheetName val="KSA-DATA"/>
      <sheetName val="FN"/>
      <sheetName val="List of products"/>
    </sheetNames>
    <sheetDataSet>
      <sheetData sheetId="0">
        <row r="1285">
          <cell r="AJ1285">
            <v>3087.9928142076506</v>
          </cell>
          <cell r="AK1285">
            <v>2967</v>
          </cell>
        </row>
        <row r="1647">
          <cell r="AJ1647">
            <v>1004.3</v>
          </cell>
          <cell r="AK1647">
            <v>970.6</v>
          </cell>
        </row>
        <row r="2118">
          <cell r="AJ2118">
            <v>2954.25</v>
          </cell>
          <cell r="AK2118">
            <v>2704.25</v>
          </cell>
        </row>
        <row r="2345">
          <cell r="AJ2345">
            <v>10460.200000000001</v>
          </cell>
          <cell r="AK2345">
            <v>9959.698630136987</v>
          </cell>
        </row>
        <row r="2485">
          <cell r="AJ2485">
            <v>73932</v>
          </cell>
          <cell r="AK2485">
            <v>71905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"/>
    </sheetNames>
    <sheetDataSet>
      <sheetData sheetId="0" refreshError="1">
        <row r="3">
          <cell r="U3">
            <v>2324</v>
          </cell>
        </row>
        <row r="590">
          <cell r="AA590">
            <v>654</v>
          </cell>
          <cell r="AB590">
            <v>600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P40"/>
  <sheetViews>
    <sheetView showGridLines="0" rightToLeft="1" tabSelected="1" topLeftCell="A7" zoomScaleNormal="100" workbookViewId="0">
      <selection activeCell="D14" sqref="D14"/>
    </sheetView>
  </sheetViews>
  <sheetFormatPr defaultColWidth="9" defaultRowHeight="15" x14ac:dyDescent="0.25"/>
  <cols>
    <col min="1" max="1" width="3.5703125" style="1" customWidth="1"/>
    <col min="2" max="2" width="20.5703125" style="1" bestFit="1" customWidth="1"/>
    <col min="3" max="3" width="20" style="1" bestFit="1" customWidth="1"/>
    <col min="4" max="4" width="18.7109375" style="1" customWidth="1"/>
    <col min="5" max="5" width="22.7109375" style="1" customWidth="1"/>
    <col min="6" max="6" width="11.5703125" style="1" customWidth="1"/>
    <col min="7" max="16384" width="9" style="1"/>
  </cols>
  <sheetData>
    <row r="7" spans="2:16" ht="25.5" x14ac:dyDescent="0.25">
      <c r="C7" s="21"/>
      <c r="D7" s="21"/>
      <c r="E7" s="16"/>
      <c r="F7" s="2"/>
    </row>
    <row r="9" spans="2:16" ht="83.25" customHeight="1" x14ac:dyDescent="0.25">
      <c r="B9" s="22" t="s">
        <v>17</v>
      </c>
      <c r="C9" s="22"/>
      <c r="D9" s="22"/>
      <c r="E9" s="23"/>
      <c r="F9" s="23"/>
      <c r="G9" s="24" t="s">
        <v>18</v>
      </c>
      <c r="H9" s="24"/>
      <c r="I9" s="24"/>
      <c r="J9" s="24"/>
      <c r="K9" s="24"/>
      <c r="L9" s="24"/>
      <c r="M9" s="24"/>
      <c r="N9" s="24"/>
      <c r="O9" s="24"/>
      <c r="P9" s="24"/>
    </row>
    <row r="10" spans="2:16" ht="21.75" x14ac:dyDescent="0.25">
      <c r="B10" s="3" t="s">
        <v>1</v>
      </c>
      <c r="C10" s="4" t="s">
        <v>2</v>
      </c>
      <c r="D10" s="10">
        <v>2016</v>
      </c>
      <c r="E10" s="10">
        <v>2017</v>
      </c>
      <c r="F10" s="17"/>
    </row>
    <row r="11" spans="2:16" ht="21.75" x14ac:dyDescent="0.25">
      <c r="B11" s="5" t="s">
        <v>3</v>
      </c>
      <c r="C11" s="6" t="s">
        <v>4</v>
      </c>
      <c r="D11" s="20">
        <f>[1]DATA!$AJ$1285</f>
        <v>3087.9928142076506</v>
      </c>
      <c r="E11" s="20">
        <f>[1]DATA!$AK$1285</f>
        <v>2967</v>
      </c>
      <c r="F11" s="18" t="e">
        <f>(D11-#REF!)/#REF!%</f>
        <v>#REF!</v>
      </c>
    </row>
    <row r="12" spans="2:16" ht="21.75" x14ac:dyDescent="0.25">
      <c r="B12" s="5" t="s">
        <v>5</v>
      </c>
      <c r="C12" s="6" t="s">
        <v>6</v>
      </c>
      <c r="D12" s="20">
        <f>[1]DATA!$AJ$2485/365</f>
        <v>202.55342465753424</v>
      </c>
      <c r="E12" s="20">
        <f>[1]DATA!$AK$2485/365</f>
        <v>197</v>
      </c>
      <c r="F12" s="18" t="e">
        <f>(D12-#REF!)/#REF!%</f>
        <v>#REF!</v>
      </c>
    </row>
    <row r="13" spans="2:16" ht="21.75" x14ac:dyDescent="0.25">
      <c r="B13" s="5" t="s">
        <v>7</v>
      </c>
      <c r="C13" s="6" t="s">
        <v>8</v>
      </c>
      <c r="D13" s="20">
        <f>[1]DATA!$AJ$2345</f>
        <v>10460.200000000001</v>
      </c>
      <c r="E13" s="20">
        <f>[1]DATA!$AK$2345</f>
        <v>9959.698630136987</v>
      </c>
      <c r="F13" s="18" t="e">
        <f>(D13-#REF!)/#REF!%</f>
        <v>#REF!</v>
      </c>
    </row>
    <row r="14" spans="2:16" ht="21.75" x14ac:dyDescent="0.25">
      <c r="B14" s="5" t="s">
        <v>9</v>
      </c>
      <c r="C14" s="6" t="s">
        <v>10</v>
      </c>
      <c r="D14" s="20">
        <f>[1]DATA!$AJ$1647</f>
        <v>1004.3</v>
      </c>
      <c r="E14" s="20">
        <f>[1]DATA!$AK$1647</f>
        <v>970.6</v>
      </c>
      <c r="F14" s="18" t="e">
        <f>(D14-#REF!)/#REF!%</f>
        <v>#REF!</v>
      </c>
    </row>
    <row r="15" spans="2:16" ht="21.75" x14ac:dyDescent="0.25">
      <c r="B15" s="5" t="s">
        <v>11</v>
      </c>
      <c r="C15" s="6" t="s">
        <v>12</v>
      </c>
      <c r="D15" s="20">
        <f>[2]DB!$AA$590</f>
        <v>654</v>
      </c>
      <c r="E15" s="20">
        <f>[2]DB!$AB$590</f>
        <v>600</v>
      </c>
      <c r="F15" s="18" t="e">
        <f>(D15-#REF!)/#REF!%</f>
        <v>#REF!</v>
      </c>
    </row>
    <row r="16" spans="2:16" ht="21.75" x14ac:dyDescent="0.25">
      <c r="B16" s="5" t="s">
        <v>13</v>
      </c>
      <c r="C16" s="6" t="s">
        <v>14</v>
      </c>
      <c r="D16" s="20">
        <f>[1]DATA!$AJ$2118</f>
        <v>2954.25</v>
      </c>
      <c r="E16" s="20">
        <f>[1]DATA!$AK$2118</f>
        <v>2704.25</v>
      </c>
      <c r="F16" s="18" t="e">
        <f>(D16-#REF!)/#REF!%</f>
        <v>#REF!</v>
      </c>
    </row>
    <row r="17" spans="2:7" ht="21.75" x14ac:dyDescent="0.25">
      <c r="B17" s="7" t="s">
        <v>15</v>
      </c>
      <c r="C17" s="8" t="s">
        <v>16</v>
      </c>
      <c r="D17" s="20">
        <v>18363.296238865187</v>
      </c>
      <c r="E17" s="20">
        <v>17398.548630136989</v>
      </c>
      <c r="F17" s="13"/>
    </row>
    <row r="19" spans="2:7" x14ac:dyDescent="0.25">
      <c r="B19" s="9"/>
      <c r="F19" s="9"/>
    </row>
    <row r="20" spans="2:7" x14ac:dyDescent="0.25">
      <c r="B20" s="13"/>
      <c r="C20" s="13" t="s">
        <v>7</v>
      </c>
      <c r="D20" s="13" t="s">
        <v>8</v>
      </c>
      <c r="E20" s="19">
        <f>E13/$E$17%</f>
        <v>57.244422174877521</v>
      </c>
      <c r="F20" s="9"/>
    </row>
    <row r="21" spans="2:7" x14ac:dyDescent="0.25">
      <c r="B21" s="13"/>
      <c r="C21" s="13" t="s">
        <v>3</v>
      </c>
      <c r="D21" s="13" t="s">
        <v>4</v>
      </c>
      <c r="E21" s="19">
        <f>E11/$E$17%</f>
        <v>17.053146576035054</v>
      </c>
      <c r="F21" s="13"/>
    </row>
    <row r="22" spans="2:7" x14ac:dyDescent="0.25">
      <c r="B22" s="13"/>
      <c r="C22" s="13" t="s">
        <v>13</v>
      </c>
      <c r="D22" s="13" t="s">
        <v>14</v>
      </c>
      <c r="E22" s="19">
        <f>E16/$E$17%</f>
        <v>15.542963137257431</v>
      </c>
      <c r="F22" s="9"/>
      <c r="G22" s="9"/>
    </row>
    <row r="23" spans="2:7" x14ac:dyDescent="0.25">
      <c r="B23" s="13"/>
      <c r="C23" s="13" t="s">
        <v>9</v>
      </c>
      <c r="D23" s="13" t="s">
        <v>10</v>
      </c>
      <c r="E23" s="19">
        <f>E14/$E$17%</f>
        <v>5.5786262442533285</v>
      </c>
      <c r="F23" s="9"/>
      <c r="G23" s="9"/>
    </row>
    <row r="24" spans="2:7" x14ac:dyDescent="0.25">
      <c r="B24" s="13"/>
      <c r="C24" s="13" t="s">
        <v>11</v>
      </c>
      <c r="D24" s="13" t="s">
        <v>12</v>
      </c>
      <c r="E24" s="19">
        <f>E15/$E$17%</f>
        <v>3.4485635138594652</v>
      </c>
      <c r="F24" s="9"/>
      <c r="G24" s="9"/>
    </row>
    <row r="25" spans="2:7" x14ac:dyDescent="0.25">
      <c r="B25" s="13"/>
      <c r="C25" s="13" t="s">
        <v>5</v>
      </c>
      <c r="D25" s="13" t="s">
        <v>6</v>
      </c>
      <c r="E25" s="19">
        <f>E12/$E$17%</f>
        <v>1.132278353717191</v>
      </c>
      <c r="F25" s="9"/>
      <c r="G25" s="9"/>
    </row>
    <row r="26" spans="2:7" ht="30" x14ac:dyDescent="0.25">
      <c r="B26" s="13"/>
      <c r="C26" s="11" t="s">
        <v>0</v>
      </c>
      <c r="D26" s="12" t="e">
        <f>#REF!/D$17%</f>
        <v>#REF!</v>
      </c>
      <c r="E26" s="12"/>
      <c r="F26" s="9"/>
      <c r="G26" s="9"/>
    </row>
    <row r="27" spans="2:7" x14ac:dyDescent="0.25">
      <c r="B27" s="13"/>
      <c r="C27" s="13"/>
      <c r="D27" s="14"/>
      <c r="E27" s="14"/>
      <c r="F27" s="9"/>
      <c r="G27" s="9"/>
    </row>
    <row r="28" spans="2:7" x14ac:dyDescent="0.25">
      <c r="B28" s="13"/>
      <c r="C28" s="13"/>
      <c r="D28" s="15">
        <f>D17/D$17</f>
        <v>1</v>
      </c>
      <c r="E28" s="15"/>
      <c r="F28" s="9"/>
      <c r="G28" s="9"/>
    </row>
    <row r="29" spans="2:7" x14ac:dyDescent="0.25">
      <c r="B29" s="13"/>
      <c r="C29" s="13"/>
      <c r="D29" s="13"/>
      <c r="E29" s="13"/>
      <c r="F29" s="9"/>
      <c r="G29" s="9"/>
    </row>
    <row r="30" spans="2:7" x14ac:dyDescent="0.25">
      <c r="B30" s="9"/>
      <c r="C30" s="9"/>
      <c r="D30" s="9"/>
      <c r="E30" s="9"/>
      <c r="F30" s="9"/>
      <c r="G30" s="9"/>
    </row>
    <row r="31" spans="2:7" x14ac:dyDescent="0.25">
      <c r="B31" s="9"/>
      <c r="C31" s="9"/>
      <c r="D31" s="9"/>
      <c r="E31" s="9"/>
      <c r="F31" s="9"/>
      <c r="G31" s="9"/>
    </row>
    <row r="32" spans="2:7" x14ac:dyDescent="0.25">
      <c r="B32" s="9"/>
      <c r="C32" s="9"/>
      <c r="D32" s="9"/>
      <c r="E32" s="9"/>
      <c r="F32" s="9"/>
      <c r="G32" s="9"/>
    </row>
    <row r="33" spans="2:7" x14ac:dyDescent="0.25">
      <c r="B33" s="9"/>
      <c r="C33" s="9"/>
      <c r="D33" s="9"/>
      <c r="E33" s="9"/>
      <c r="F33" s="9"/>
      <c r="G33" s="9"/>
    </row>
    <row r="34" spans="2:7" x14ac:dyDescent="0.25">
      <c r="B34" s="9"/>
      <c r="C34" s="9"/>
      <c r="D34" s="9"/>
      <c r="E34" s="9"/>
      <c r="F34" s="9"/>
      <c r="G34" s="9"/>
    </row>
    <row r="35" spans="2:7" x14ac:dyDescent="0.25">
      <c r="B35" s="9"/>
      <c r="C35" s="9"/>
      <c r="D35" s="9"/>
      <c r="E35" s="9"/>
      <c r="F35" s="9"/>
      <c r="G35" s="9"/>
    </row>
    <row r="36" spans="2:7" x14ac:dyDescent="0.25">
      <c r="B36" s="9"/>
      <c r="C36" s="9"/>
      <c r="D36" s="9"/>
      <c r="E36" s="9"/>
      <c r="F36" s="9"/>
      <c r="G36" s="9"/>
    </row>
    <row r="37" spans="2:7" x14ac:dyDescent="0.25">
      <c r="B37" s="9"/>
      <c r="C37" s="9"/>
      <c r="D37" s="9"/>
      <c r="E37" s="9"/>
      <c r="F37" s="9"/>
      <c r="G37" s="9"/>
    </row>
    <row r="38" spans="2:7" x14ac:dyDescent="0.25">
      <c r="B38" s="9"/>
      <c r="C38" s="9"/>
      <c r="D38" s="9"/>
      <c r="E38" s="9"/>
      <c r="F38" s="9"/>
      <c r="G38" s="9"/>
    </row>
    <row r="39" spans="2:7" x14ac:dyDescent="0.25">
      <c r="B39" s="9"/>
      <c r="C39" s="9"/>
      <c r="D39" s="9"/>
      <c r="E39" s="9"/>
      <c r="F39" s="9"/>
      <c r="G39" s="9"/>
    </row>
    <row r="40" spans="2:7" x14ac:dyDescent="0.25">
      <c r="B40" s="9"/>
      <c r="C40" s="9"/>
      <c r="D40" s="9"/>
      <c r="E40" s="9"/>
      <c r="F40" s="9"/>
      <c r="G40" s="9"/>
    </row>
  </sheetData>
  <sortState ref="C22:D28">
    <sortCondition ref="C22"/>
  </sortState>
  <mergeCells count="3">
    <mergeCell ref="C7:D7"/>
    <mergeCell ref="B9:F9"/>
    <mergeCell ref="G9:P9"/>
  </mergeCells>
  <printOptions horizontalCentered="1" verticalCentered="1"/>
  <pageMargins left="0.7" right="0.7" top="0.75" bottom="0.75" header="0.3" footer="0.3"/>
  <pageSetup paperSize="9" scale="91" orientation="landscape" r:id="rId1"/>
  <rowBreaks count="1" manualBreakCount="1">
    <brk id="2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ورقة1</vt:lpstr>
      <vt:lpstr>ورقة1!Print_Area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2019-11-03T08:46:42Z</dcterms:modified>
</cp:coreProperties>
</file>