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externalReferences>
    <externalReference r:id="rId2"/>
    <externalReference r:id="rId3"/>
  </externalReference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4" i="1"/>
  <c r="E23" i="1"/>
  <c r="E22" i="1"/>
  <c r="E21" i="1"/>
  <c r="E20" i="1"/>
  <c r="E16" i="1" l="1"/>
  <c r="E15" i="1"/>
  <c r="E14" i="1"/>
  <c r="E13" i="1"/>
  <c r="E12" i="1"/>
  <c r="E11" i="1"/>
  <c r="D12" i="1"/>
  <c r="D17" i="1" s="1"/>
  <c r="E17" i="1" l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<sst xmlns="http://schemas.openxmlformats.org/spreadsheetml/2006/main" count="30" uniqueCount="18">
  <si>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</si>
  <si>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</si>
  <si>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</si>
  <si>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</si>
  <si>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</si>
  <si>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</si>
  <si>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</si>
  <si>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</si>
  <si>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</si>
  <si>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</si>
  <si>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</si>
  <si>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</si>
  <si>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</si>
  <si>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</si>
  <si>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</si>
  <si>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</si>
  <si>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الغاز الطبيعي المسوق في دول مجلس التعاون الخليجي (مليون متر مكعب )
Marketed Natural Gas Production in GCC  (Million Cubic Feet)</t>
  </si>
  <si>
    <t>التوزيع النسبي لإنتاج الغاز الطبيعي المسوق في دول مجلس التعاون الخليجي في 2016
Percentage Distribution of Marketed Natural Gas Production in GCC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</si>
</sst>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#,##0.0_);\(#,##0.0\)"/>
    <numFmt numFmtId="167" formatCode="0.0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8"/>
      <color theme="1"/>
      <name val="Traditional Arabic"/>
      <family val="1"/>
    </font>
    <font>
      <sz val="14"/>
      <color theme="0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9" fillId="3" borderId="0" xfId="0" applyFont="1" applyFill="1" applyBorder="1" applyAlignment="1">
      <alignment horizontal="right" vertical="center" indent="1"/>
    </xf>
    <xf numFmtId="0" fontId="9" fillId="3" borderId="0" xfId="0" applyFont="1" applyFill="1" applyBorder="1" applyAlignment="1">
      <alignment horizontal="left" vertical="center" indent="1"/>
    </xf>
    <xf numFmtId="166" fontId="7" fillId="0" borderId="1" xfId="1" applyNumberFormat="1" applyFont="1" applyBorder="1" applyAlignment="1">
      <alignment horizontal="right" vertical="center" indent="2"/>
    </xf>
    <xf numFmtId="4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2" fontId="0" fillId="0" borderId="0" xfId="2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2237982554465"/>
          <c:y val="0.11127209098862642"/>
          <c:w val="0.83544165063725562"/>
          <c:h val="0.600515390121689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ورقة1!$C$19:$D$24</c:f>
              <c:multiLvlStrCache>
                <c:ptCount val="6"/>
                <c:lvl>
                  <c:pt idx="0">
                    <c:v>Qatar</c:v>
                  </c:pt>
                  <c:pt idx="1">
                    <c:v>KSA</c:v>
                  </c:pt>
                  <c:pt idx="2">
                    <c:v>UAE </c:v>
                  </c:pt>
                  <c:pt idx="3">
                    <c:v>Oman</c:v>
                  </c:pt>
                  <c:pt idx="4">
                    <c:v>Kwait</c:v>
                  </c:pt>
                  <c:pt idx="5">
                    <c:v>Bahrain</c:v>
                  </c:pt>
                </c:lvl>
                <c:lvl>
                  <c:pt idx="0">
                    <c:v>قطر </c:v>
                  </c:pt>
                  <c:pt idx="1">
                    <c:v>السعودية</c:v>
                  </c:pt>
                  <c:pt idx="2">
                    <c:v>الإمارات</c:v>
                  </c:pt>
                  <c:pt idx="3">
                    <c:v>عمان </c:v>
                  </c:pt>
                  <c:pt idx="4">
                    <c:v>الكويت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ورقة1!$E$19:$E$24</c:f>
              <c:numCache>
                <c:formatCode>0.0</c:formatCode>
                <c:ptCount val="6"/>
                <c:pt idx="0">
                  <c:v>42.086653319291209</c:v>
                </c:pt>
                <c:pt idx="1">
                  <c:v>27.183528047265892</c:v>
                </c:pt>
                <c:pt idx="2" formatCode="#,##0.0">
                  <c:v>14.978084721096659</c:v>
                </c:pt>
                <c:pt idx="3" formatCode="#,##0.0">
                  <c:v>7.7783730832559916</c:v>
                </c:pt>
                <c:pt idx="4" formatCode="#,##0.0">
                  <c:v>4.2398555246732323</c:v>
                </c:pt>
                <c:pt idx="5" formatCode="#,##0.0">
                  <c:v>3.733505304417017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7117872"/>
        <c:axId val="827116240"/>
      </c:barChart>
      <c:catAx>
        <c:axId val="8271178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6240"/>
        <c:crosses val="autoZero"/>
        <c:auto val="0"/>
        <c:lblAlgn val="ctr"/>
        <c:lblOffset val="100"/>
        <c:noMultiLvlLbl val="0"/>
      </c:catAx>
      <c:valAx>
        <c:axId val="827116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693111735374027E-2"/>
              <c:y val="2.68480076354092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7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2</xdr:row>
      <xdr:rowOff>185737</xdr:rowOff>
    </xdr:from>
    <xdr:to>
      <xdr:col>2</xdr:col>
      <xdr:colOff>623888</xdr:colOff>
      <xdr:row>6</xdr:row>
      <xdr:rowOff>261937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38337" y="5667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15</xdr:col>
      <xdr:colOff>104775</xdr:colOff>
      <xdr:row>18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%20(Recovered)V1%20(Recover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>
        <row r="10">
          <cell r="AA10">
            <v>61083.7</v>
          </cell>
        </row>
        <row r="591">
          <cell r="AA591">
            <v>171638</v>
          </cell>
        </row>
        <row r="876">
          <cell r="Z876">
            <v>15352</v>
          </cell>
          <cell r="AA876">
            <v>15226</v>
          </cell>
        </row>
        <row r="990">
          <cell r="AA990">
            <v>110860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>
        <row r="3">
          <cell r="U3">
            <v>2324</v>
          </cell>
        </row>
        <row r="693">
          <cell r="AA693">
            <v>17291</v>
          </cell>
        </row>
        <row r="706">
          <cell r="AA706">
            <v>31721.8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7"/>
  <sheetViews>
    <sheetView showGridLines="0" rightToLeft="1" tabSelected="1" topLeftCell="A10" zoomScaleNormal="100" workbookViewId="0">
      <selection activeCell="C19" sqref="C19:E25"/>
    </sheetView>
  </sheetViews>
  <sheetFormatPr defaultColWidth="9" defaultRowHeight="15" x14ac:dyDescent="0.25"/>
  <cols>
    <col min="1" max="1" width="1" style="1" customWidth="1"/>
    <col min="2" max="2" width="20.5703125" style="1" bestFit="1" customWidth="1"/>
    <col min="3" max="3" width="20" style="1" bestFit="1" customWidth="1"/>
    <col min="4" max="5" width="27.85546875" style="1" customWidth="1"/>
    <col min="6" max="6" width="8.140625" style="1" customWidth="1"/>
    <col min="7" max="10" width="9" style="1"/>
    <col min="11" max="11" width="15.42578125" style="1" customWidth="1"/>
    <col min="12" max="12" width="9" style="1"/>
    <col min="13" max="13" width="13.7109375" style="1" customWidth="1"/>
    <col min="14" max="14" width="9" style="1"/>
    <col min="15" max="15" width="13.7109375" style="1" customWidth="1"/>
    <col min="16" max="16384" width="9" style="1"/>
  </cols>
  <sheetData>
    <row r="7" spans="1:15" ht="25.5" x14ac:dyDescent="0.25">
      <c r="C7" s="21"/>
      <c r="D7" s="21"/>
      <c r="E7" s="14"/>
      <c r="F7" s="2"/>
    </row>
    <row r="9" spans="1:15" ht="87" customHeight="1" x14ac:dyDescent="0.25">
      <c r="A9" s="22" t="s">
        <v>16</v>
      </c>
      <c r="B9" s="22"/>
      <c r="C9" s="22"/>
      <c r="D9" s="22"/>
      <c r="E9" s="22"/>
      <c r="F9" s="12"/>
      <c r="G9" s="20" t="s">
        <v>17</v>
      </c>
      <c r="H9" s="20"/>
      <c r="I9" s="20"/>
      <c r="J9" s="20"/>
      <c r="K9" s="20"/>
      <c r="L9" s="20"/>
      <c r="M9" s="20"/>
      <c r="N9" s="20"/>
      <c r="O9" s="20"/>
    </row>
    <row r="10" spans="1:15" ht="35.1" customHeight="1" x14ac:dyDescent="0.25">
      <c r="B10" s="5" t="s">
        <v>0</v>
      </c>
      <c r="C10" s="6" t="s">
        <v>1</v>
      </c>
      <c r="D10" s="13">
        <v>2015</v>
      </c>
      <c r="E10" s="13">
        <v>2016</v>
      </c>
      <c r="F10" s="11"/>
    </row>
    <row r="11" spans="1:15" ht="35.1" customHeight="1" x14ac:dyDescent="0.25">
      <c r="B11" s="7" t="s">
        <v>2</v>
      </c>
      <c r="C11" s="8" t="s">
        <v>3</v>
      </c>
      <c r="D11" s="18">
        <v>60181</v>
      </c>
      <c r="E11" s="18">
        <f>[1]DB!$AA$10</f>
        <v>61083.7</v>
      </c>
      <c r="F11" s="19"/>
    </row>
    <row r="12" spans="1:15" ht="35.1" customHeight="1" x14ac:dyDescent="0.25">
      <c r="B12" s="7" t="s">
        <v>4</v>
      </c>
      <c r="C12" s="8" t="s">
        <v>5</v>
      </c>
      <c r="D12" s="18">
        <f>[1]DB!$Z$876</f>
        <v>15352</v>
      </c>
      <c r="E12" s="18">
        <f>[1]DB!$AA$876</f>
        <v>15226</v>
      </c>
      <c r="F12" s="15" t="e">
        <f>(D12-#REF!)/#REF!%</f>
        <v>#REF!</v>
      </c>
    </row>
    <row r="13" spans="1:15" ht="35.1" customHeight="1" x14ac:dyDescent="0.25">
      <c r="B13" s="7" t="s">
        <v>6</v>
      </c>
      <c r="C13" s="8" t="s">
        <v>7</v>
      </c>
      <c r="D13" s="18">
        <v>104450</v>
      </c>
      <c r="E13" s="18">
        <f>[1]DB!$AA$990</f>
        <v>110860</v>
      </c>
      <c r="F13" s="15" t="e">
        <f>(D13-#REF!)/#REF!%</f>
        <v>#REF!</v>
      </c>
    </row>
    <row r="14" spans="1:15" ht="35.1" customHeight="1" x14ac:dyDescent="0.25">
      <c r="B14" s="7" t="s">
        <v>8</v>
      </c>
      <c r="C14" s="8" t="s">
        <v>9</v>
      </c>
      <c r="D14" s="18">
        <v>31075</v>
      </c>
      <c r="E14" s="18">
        <f>[2]DB!$AA$706</f>
        <v>31721.8</v>
      </c>
      <c r="F14" s="15" t="e">
        <f>(D14-#REF!)/#REF!%</f>
        <v>#REF!</v>
      </c>
    </row>
    <row r="15" spans="1:15" ht="35.1" customHeight="1" x14ac:dyDescent="0.25">
      <c r="B15" s="7" t="s">
        <v>10</v>
      </c>
      <c r="C15" s="8" t="s">
        <v>11</v>
      </c>
      <c r="D15" s="18">
        <v>178472</v>
      </c>
      <c r="E15" s="18">
        <f>[1]DB!$AA$591</f>
        <v>171638</v>
      </c>
      <c r="F15" s="15" t="e">
        <f>(D15-#REF!)/#REF!%</f>
        <v>#REF!</v>
      </c>
    </row>
    <row r="16" spans="1:15" ht="35.1" customHeight="1" x14ac:dyDescent="0.25">
      <c r="B16" s="7" t="s">
        <v>12</v>
      </c>
      <c r="C16" s="8" t="s">
        <v>13</v>
      </c>
      <c r="D16" s="18">
        <v>16909</v>
      </c>
      <c r="E16" s="18">
        <f>[2]DB!$AA$693</f>
        <v>17291</v>
      </c>
      <c r="F16" s="15" t="e">
        <f>(D16-#REF!)/#REF!%</f>
        <v>#REF!</v>
      </c>
    </row>
    <row r="17" spans="2:10" ht="35.1" customHeight="1" x14ac:dyDescent="0.25">
      <c r="B17" s="9" t="s">
        <v>14</v>
      </c>
      <c r="C17" s="10" t="s">
        <v>15</v>
      </c>
      <c r="D17" s="18">
        <f>SUM(D11:D16)</f>
        <v>406439</v>
      </c>
      <c r="E17" s="18">
        <f>SUM(E11:E16)</f>
        <v>407820.5</v>
      </c>
      <c r="F17" s="3"/>
    </row>
    <row r="19" spans="2:10" ht="21.75" x14ac:dyDescent="0.25">
      <c r="B19" s="3"/>
      <c r="C19" s="16" t="s">
        <v>10</v>
      </c>
      <c r="D19" s="17" t="s">
        <v>11</v>
      </c>
      <c r="E19" s="28">
        <f>E15/$E$17%</f>
        <v>42.086653319291209</v>
      </c>
      <c r="F19" s="3"/>
    </row>
    <row r="20" spans="2:10" ht="21.75" x14ac:dyDescent="0.25">
      <c r="B20" s="4"/>
      <c r="C20" s="16" t="s">
        <v>6</v>
      </c>
      <c r="D20" s="17" t="s">
        <v>7</v>
      </c>
      <c r="E20" s="28">
        <f>E13/$E$17%</f>
        <v>27.183528047265892</v>
      </c>
      <c r="F20" s="4"/>
      <c r="G20" s="4"/>
      <c r="H20" s="4"/>
      <c r="I20" s="4"/>
      <c r="J20" s="4"/>
    </row>
    <row r="21" spans="2:10" ht="21.75" x14ac:dyDescent="0.25">
      <c r="B21" s="4"/>
      <c r="C21" s="16" t="s">
        <v>2</v>
      </c>
      <c r="D21" s="17" t="s">
        <v>3</v>
      </c>
      <c r="E21" s="29">
        <f>E11/$E$17%</f>
        <v>14.978084721096659</v>
      </c>
      <c r="F21" s="4"/>
      <c r="G21" s="4"/>
      <c r="H21" s="4"/>
      <c r="I21" s="4"/>
      <c r="J21" s="4"/>
    </row>
    <row r="22" spans="2:10" ht="21.75" x14ac:dyDescent="0.25">
      <c r="B22" s="4"/>
      <c r="C22" s="16" t="s">
        <v>8</v>
      </c>
      <c r="D22" s="17" t="s">
        <v>9</v>
      </c>
      <c r="E22" s="29">
        <f>E14/$E$17%</f>
        <v>7.7783730832559916</v>
      </c>
      <c r="F22" s="4"/>
      <c r="G22" s="4"/>
      <c r="H22" s="4"/>
      <c r="I22" s="4"/>
      <c r="J22" s="4"/>
    </row>
    <row r="23" spans="2:10" ht="21.75" x14ac:dyDescent="0.25">
      <c r="B23" s="4"/>
      <c r="C23" s="16" t="s">
        <v>12</v>
      </c>
      <c r="D23" s="17" t="s">
        <v>13</v>
      </c>
      <c r="E23" s="29">
        <f>E16/$E$17%</f>
        <v>4.2398555246732323</v>
      </c>
      <c r="F23" s="4"/>
      <c r="G23" s="4"/>
      <c r="H23" s="4"/>
      <c r="I23" s="4"/>
      <c r="J23" s="4"/>
    </row>
    <row r="24" spans="2:10" ht="21.75" x14ac:dyDescent="0.25">
      <c r="B24" s="4"/>
      <c r="C24" s="16" t="s">
        <v>4</v>
      </c>
      <c r="D24" s="17" t="s">
        <v>5</v>
      </c>
      <c r="E24" s="29">
        <f>E12/$E$17%</f>
        <v>3.733505304417017</v>
      </c>
      <c r="F24" s="4"/>
      <c r="G24" s="4"/>
      <c r="H24" s="4"/>
      <c r="I24" s="4"/>
      <c r="J24" s="4"/>
    </row>
    <row r="25" spans="2:10" x14ac:dyDescent="0.25">
      <c r="B25" s="4"/>
      <c r="C25" s="3"/>
      <c r="D25" s="3"/>
      <c r="E25" s="29"/>
      <c r="F25" s="4"/>
      <c r="G25" s="4"/>
      <c r="H25" s="4"/>
      <c r="I25" s="4"/>
      <c r="J25" s="4"/>
    </row>
    <row r="26" spans="2:10" x14ac:dyDescent="0.25">
      <c r="B26" s="4"/>
      <c r="C26" s="4"/>
      <c r="D26" s="4"/>
      <c r="E26" s="27"/>
      <c r="F26" s="4"/>
      <c r="G26" s="4"/>
      <c r="H26" s="4"/>
      <c r="I26" s="4"/>
      <c r="J26" s="4"/>
    </row>
    <row r="27" spans="2:10" x14ac:dyDescent="0.25">
      <c r="B27" s="4"/>
      <c r="C27" s="23"/>
      <c r="D27" s="24"/>
      <c r="E27" s="24"/>
      <c r="F27" s="4"/>
      <c r="G27" s="4"/>
      <c r="H27" s="4"/>
      <c r="I27" s="4"/>
      <c r="J27" s="4"/>
    </row>
    <row r="28" spans="2:10" x14ac:dyDescent="0.25">
      <c r="B28" s="4"/>
      <c r="C28" s="4"/>
      <c r="D28" s="25"/>
      <c r="E28" s="25"/>
      <c r="F28" s="4"/>
      <c r="G28" s="4"/>
      <c r="H28" s="4"/>
      <c r="I28" s="4"/>
      <c r="J28" s="4"/>
    </row>
    <row r="29" spans="2:10" x14ac:dyDescent="0.25">
      <c r="B29" s="4"/>
      <c r="C29" s="4"/>
      <c r="D29" s="26"/>
      <c r="E29" s="26"/>
      <c r="F29" s="4"/>
      <c r="G29" s="4"/>
      <c r="H29" s="4"/>
      <c r="I29" s="4"/>
      <c r="J29" s="4"/>
    </row>
    <row r="30" spans="2:10" x14ac:dyDescent="0.25">
      <c r="B30" s="4"/>
      <c r="C30" s="4"/>
      <c r="D30" s="4"/>
      <c r="E30" s="4"/>
      <c r="F30" s="4"/>
      <c r="G30" s="4"/>
      <c r="H30" s="4"/>
      <c r="I30" s="4"/>
      <c r="J30" s="4"/>
    </row>
    <row r="31" spans="2:10" x14ac:dyDescent="0.25">
      <c r="B31" s="4"/>
      <c r="C31" s="4"/>
      <c r="D31" s="4"/>
      <c r="E31" s="4"/>
      <c r="F31" s="4"/>
      <c r="G31" s="4"/>
      <c r="H31" s="4"/>
      <c r="I31" s="4"/>
      <c r="J31" s="4"/>
    </row>
    <row r="32" spans="2:10" x14ac:dyDescent="0.25">
      <c r="B32" s="4"/>
      <c r="C32" s="4"/>
      <c r="D32" s="4"/>
      <c r="E32" s="4"/>
      <c r="F32" s="4"/>
      <c r="G32" s="4"/>
      <c r="H32" s="4"/>
      <c r="I32" s="4"/>
      <c r="J32" s="4"/>
    </row>
    <row r="33" spans="2:10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x14ac:dyDescent="0.25">
      <c r="B35" s="4"/>
      <c r="C35" s="4"/>
      <c r="D35" s="4"/>
      <c r="E35" s="4"/>
      <c r="F35" s="4"/>
      <c r="G35" s="4"/>
      <c r="H35" s="4"/>
      <c r="I35" s="4"/>
      <c r="J35" s="4"/>
    </row>
    <row r="36" spans="2:10" x14ac:dyDescent="0.25">
      <c r="B36" s="4"/>
      <c r="C36" s="4"/>
      <c r="D36" s="4"/>
      <c r="E36" s="4"/>
      <c r="F36" s="4"/>
      <c r="G36" s="4"/>
      <c r="H36" s="4"/>
      <c r="I36" s="4"/>
      <c r="J36" s="4"/>
    </row>
    <row r="37" spans="2:10" x14ac:dyDescent="0.25">
      <c r="B37" s="4"/>
      <c r="C37" s="4"/>
      <c r="D37" s="4"/>
      <c r="E37" s="4"/>
      <c r="F37" s="4"/>
      <c r="G37" s="4"/>
      <c r="H37" s="4"/>
      <c r="I37" s="4"/>
      <c r="J37" s="4"/>
    </row>
  </sheetData>
  <sortState ref="C22:D28">
    <sortCondition ref="C22"/>
  </sortState>
  <mergeCells count="3">
    <mergeCell ref="G9:O9"/>
    <mergeCell ref="C7:D7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2018-10-01T05:57:38Z</dcterms:modified>
</cp:coreProperties>
</file>