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\Share\TECH&amp;INFO_DEPT\Data Collection and Dissemination\COMMON\تحديث محتوى الاحصاءات\2022\"/>
    </mc:Choice>
  </mc:AlternateContent>
  <bookViews>
    <workbookView xWindow="0" yWindow="0" windowWidth="28800" windowHeight="11775"/>
  </bookViews>
  <sheets>
    <sheet name="إجمالي السكا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E43" i="1"/>
  <c r="C43" i="1"/>
  <c r="B43" i="1"/>
  <c r="L39" i="1"/>
  <c r="K39" i="1"/>
  <c r="J39" i="1"/>
  <c r="I39" i="1"/>
  <c r="H39" i="1"/>
  <c r="H43" i="1" s="1"/>
  <c r="G39" i="1"/>
  <c r="G43" i="1" s="1"/>
  <c r="F39" i="1"/>
  <c r="F43" i="1" s="1"/>
  <c r="E39" i="1"/>
  <c r="D39" i="1"/>
  <c r="D43" i="1" s="1"/>
  <c r="C39" i="1"/>
  <c r="B39" i="1"/>
  <c r="J37" i="1"/>
  <c r="I37" i="1"/>
  <c r="F37" i="1"/>
  <c r="E37" i="1"/>
  <c r="B37" i="1"/>
  <c r="K33" i="1"/>
  <c r="J33" i="1"/>
  <c r="I33" i="1"/>
  <c r="H33" i="1"/>
  <c r="H37" i="1" s="1"/>
  <c r="G33" i="1"/>
  <c r="G37" i="1" s="1"/>
  <c r="F33" i="1"/>
  <c r="E33" i="1"/>
  <c r="D33" i="1"/>
  <c r="D37" i="1" s="1"/>
  <c r="C33" i="1"/>
  <c r="C37" i="1" s="1"/>
  <c r="B33" i="1"/>
  <c r="I31" i="1"/>
  <c r="H31" i="1"/>
  <c r="E31" i="1"/>
  <c r="D31" i="1"/>
  <c r="K27" i="1"/>
  <c r="J27" i="1"/>
  <c r="J31" i="1" s="1"/>
  <c r="I27" i="1"/>
  <c r="H27" i="1"/>
  <c r="G27" i="1"/>
  <c r="G31" i="1" s="1"/>
  <c r="F27" i="1"/>
  <c r="F31" i="1" s="1"/>
  <c r="E27" i="1"/>
  <c r="D27" i="1"/>
  <c r="C27" i="1"/>
  <c r="C31" i="1" s="1"/>
  <c r="B27" i="1"/>
  <c r="B31" i="1" s="1"/>
  <c r="H25" i="1"/>
  <c r="G25" i="1"/>
  <c r="D25" i="1"/>
  <c r="C25" i="1"/>
  <c r="K21" i="1"/>
  <c r="J21" i="1"/>
  <c r="J25" i="1" s="1"/>
  <c r="I21" i="1"/>
  <c r="I25" i="1" s="1"/>
  <c r="H21" i="1"/>
  <c r="G21" i="1"/>
  <c r="F21" i="1"/>
  <c r="F25" i="1" s="1"/>
  <c r="E21" i="1"/>
  <c r="E25" i="1" s="1"/>
  <c r="D21" i="1"/>
  <c r="C21" i="1"/>
  <c r="B21" i="1"/>
  <c r="B25" i="1" s="1"/>
  <c r="J19" i="1"/>
  <c r="H19" i="1"/>
  <c r="G19" i="1"/>
  <c r="F19" i="1"/>
  <c r="C19" i="1"/>
  <c r="B19" i="1"/>
  <c r="L15" i="1"/>
  <c r="K15" i="1"/>
  <c r="J15" i="1"/>
  <c r="I15" i="1"/>
  <c r="I19" i="1" s="1"/>
  <c r="H15" i="1"/>
  <c r="G15" i="1"/>
  <c r="F15" i="1"/>
  <c r="E15" i="1"/>
  <c r="E19" i="1" s="1"/>
  <c r="D15" i="1"/>
  <c r="D19" i="1" s="1"/>
  <c r="C15" i="1"/>
  <c r="B15" i="1"/>
  <c r="K13" i="1"/>
  <c r="H13" i="1"/>
  <c r="G13" i="1"/>
  <c r="E13" i="1"/>
  <c r="D13" i="1"/>
  <c r="C13" i="1"/>
  <c r="L9" i="1"/>
  <c r="K9" i="1"/>
  <c r="J9" i="1"/>
  <c r="J13" i="1" s="1"/>
  <c r="I9" i="1"/>
  <c r="I13" i="1" s="1"/>
  <c r="H9" i="1"/>
  <c r="G9" i="1"/>
  <c r="F9" i="1"/>
  <c r="F13" i="1" s="1"/>
  <c r="E9" i="1"/>
  <c r="D9" i="1"/>
  <c r="C9" i="1"/>
  <c r="B9" i="1"/>
  <c r="B13" i="1" s="1"/>
  <c r="K6" i="1"/>
  <c r="J6" i="1"/>
  <c r="I6" i="1"/>
  <c r="H6" i="1"/>
  <c r="G6" i="1"/>
  <c r="B6" i="1"/>
  <c r="L5" i="1"/>
  <c r="K5" i="1"/>
  <c r="J5" i="1"/>
  <c r="J3" i="1" s="1"/>
  <c r="J7" i="1" s="1"/>
  <c r="I5" i="1"/>
  <c r="H5" i="1"/>
  <c r="G5" i="1"/>
  <c r="F5" i="1"/>
  <c r="E5" i="1"/>
  <c r="D5" i="1"/>
  <c r="C5" i="1"/>
  <c r="B5" i="1"/>
  <c r="B3" i="1" s="1"/>
  <c r="B7" i="1" s="1"/>
  <c r="L4" i="1"/>
  <c r="L3" i="1" s="1"/>
  <c r="K4" i="1"/>
  <c r="J4" i="1"/>
  <c r="I4" i="1"/>
  <c r="I3" i="1" s="1"/>
  <c r="I7" i="1" s="1"/>
  <c r="H4" i="1"/>
  <c r="H3" i="1" s="1"/>
  <c r="H7" i="1" s="1"/>
  <c r="G4" i="1"/>
  <c r="F4" i="1"/>
  <c r="F3" i="1" s="1"/>
  <c r="F7" i="1" s="1"/>
  <c r="E4" i="1"/>
  <c r="E3" i="1" s="1"/>
  <c r="E7" i="1" s="1"/>
  <c r="D4" i="1"/>
  <c r="D3" i="1" s="1"/>
  <c r="D7" i="1" s="1"/>
  <c r="C4" i="1"/>
  <c r="B4" i="1"/>
  <c r="K3" i="1"/>
  <c r="K7" i="1" s="1"/>
  <c r="G3" i="1"/>
  <c r="G7" i="1" s="1"/>
  <c r="C3" i="1"/>
  <c r="C7" i="1" s="1"/>
</calcChain>
</file>

<file path=xl/comments1.xml><?xml version="1.0" encoding="utf-8"?>
<comments xmlns="http://schemas.openxmlformats.org/spreadsheetml/2006/main">
  <authors>
    <author>Duaa Sultan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Duaa Sultan:</t>
        </r>
        <r>
          <rPr>
            <sz val="9"/>
            <color indexed="81"/>
            <rFont val="Tahoma"/>
            <family val="2"/>
          </rPr>
          <t xml:space="preserve">
UN Data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Duaa Sultan:</t>
        </r>
        <r>
          <rPr>
            <sz val="9"/>
            <color indexed="81"/>
            <rFont val="Tahoma"/>
            <family val="2"/>
          </rPr>
          <t xml:space="preserve">
UN Data</t>
        </r>
      </text>
    </comment>
  </commentList>
</comments>
</file>

<file path=xl/sharedStrings.xml><?xml version="1.0" encoding="utf-8"?>
<sst xmlns="http://schemas.openxmlformats.org/spreadsheetml/2006/main" count="86" uniqueCount="27">
  <si>
    <t>الدولة/البيان</t>
  </si>
  <si>
    <t>Country/Item</t>
  </si>
  <si>
    <t>إجمالي مجلس التعاون</t>
  </si>
  <si>
    <t>GCC Total</t>
  </si>
  <si>
    <r>
      <t xml:space="preserve">السكان </t>
    </r>
    <r>
      <rPr>
        <b/>
        <sz val="9"/>
        <color theme="1" tint="0.499984740745262"/>
        <rFont val="Calibri"/>
        <family val="2"/>
        <scheme val="minor"/>
      </rPr>
      <t>(عدد)</t>
    </r>
  </si>
  <si>
    <r>
      <t xml:space="preserve">Population </t>
    </r>
    <r>
      <rPr>
        <b/>
        <sz val="8"/>
        <color theme="0" tint="-0.34998626667073579"/>
        <rFont val="Calibri"/>
        <family val="2"/>
        <scheme val="minor"/>
      </rPr>
      <t>(No.)</t>
    </r>
  </si>
  <si>
    <t>ذكور</t>
  </si>
  <si>
    <t>Males</t>
  </si>
  <si>
    <t>إناث</t>
  </si>
  <si>
    <t>Females</t>
  </si>
  <si>
    <r>
      <t xml:space="preserve">المساحة </t>
    </r>
    <r>
      <rPr>
        <sz val="9"/>
        <color theme="1" tint="0.499984740745262"/>
        <rFont val="Calibri"/>
        <family val="2"/>
        <scheme val="minor"/>
      </rPr>
      <t>(كيلومتر مربع)</t>
    </r>
  </si>
  <si>
    <r>
      <t xml:space="preserve">Area </t>
    </r>
    <r>
      <rPr>
        <sz val="8"/>
        <color theme="0" tint="-0.34998626667073579"/>
        <rFont val="Calibri"/>
        <family val="2"/>
        <scheme val="minor"/>
      </rPr>
      <t>(Km</t>
    </r>
    <r>
      <rPr>
        <vertAlign val="superscript"/>
        <sz val="8"/>
        <color theme="0" tint="-0.34998626667073579"/>
        <rFont val="Calibri"/>
        <family val="2"/>
        <scheme val="minor"/>
      </rPr>
      <t>2</t>
    </r>
    <r>
      <rPr>
        <sz val="8"/>
        <color theme="0" tint="-0.34998626667073579"/>
        <rFont val="Calibri"/>
        <family val="2"/>
        <scheme val="minor"/>
      </rPr>
      <t>)</t>
    </r>
  </si>
  <si>
    <r>
      <t xml:space="preserve">الكثافة السكانية </t>
    </r>
    <r>
      <rPr>
        <sz val="9"/>
        <color theme="1" tint="0.34998626667073579"/>
        <rFont val="Calibri"/>
        <family val="2"/>
        <scheme val="minor"/>
      </rPr>
      <t>(شخص/كيلومتر مربع)</t>
    </r>
  </si>
  <si>
    <r>
      <t xml:space="preserve">Population Density 
</t>
    </r>
    <r>
      <rPr>
        <sz val="8"/>
        <color theme="1" tint="0.34998626667073579"/>
        <rFont val="Calibri"/>
        <family val="2"/>
        <scheme val="minor"/>
      </rPr>
      <t>(Person/Km</t>
    </r>
    <r>
      <rPr>
        <vertAlign val="superscript"/>
        <sz val="8"/>
        <color theme="1" tint="0.34998626667073579"/>
        <rFont val="Calibri"/>
        <family val="2"/>
        <scheme val="minor"/>
      </rPr>
      <t>2</t>
    </r>
    <r>
      <rPr>
        <sz val="8"/>
        <color theme="1" tint="0.34998626667073579"/>
        <rFont val="Calibri"/>
        <family val="2"/>
        <scheme val="minor"/>
      </rPr>
      <t>)</t>
    </r>
  </si>
  <si>
    <t>الإمارات</t>
  </si>
  <si>
    <t>UAE</t>
  </si>
  <si>
    <r>
      <t xml:space="preserve">السكان </t>
    </r>
    <r>
      <rPr>
        <b/>
        <sz val="9"/>
        <color theme="1" tint="0.499984740745262"/>
        <rFont val="Calibri"/>
        <family val="2"/>
        <scheme val="minor"/>
      </rPr>
      <t>(عدد) *</t>
    </r>
  </si>
  <si>
    <t>البحرين</t>
  </si>
  <si>
    <t>Bahrain</t>
  </si>
  <si>
    <t>السعودية</t>
  </si>
  <si>
    <t>KSA</t>
  </si>
  <si>
    <t>عمان</t>
  </si>
  <si>
    <t>Oman</t>
  </si>
  <si>
    <t>قطر</t>
  </si>
  <si>
    <t>Qatar</t>
  </si>
  <si>
    <t>الكويت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</si>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</sst>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vertAlign val="superscript"/>
      <sz val="8"/>
      <color theme="0" tint="-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vertAlign val="superscript"/>
      <sz val="8"/>
      <color theme="1" tint="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readingOrder="1"/>
    </xf>
    <xf numFmtId="0" fontId="8" fillId="0" borderId="4" xfId="0" applyFont="1" applyBorder="1" applyAlignment="1">
      <alignment horizontal="right" vertical="top"/>
    </xf>
    <xf numFmtId="164" fontId="10" fillId="0" borderId="4" xfId="0" applyNumberFormat="1" applyFont="1" applyBorder="1" applyAlignment="1">
      <alignment vertical="top" readingOrder="2"/>
    </xf>
    <xf numFmtId="164" fontId="10" fillId="0" borderId="0" xfId="0" applyNumberFormat="1" applyFont="1" applyBorder="1" applyAlignment="1">
      <alignment vertical="top" readingOrder="2"/>
    </xf>
    <xf numFmtId="0" fontId="11" fillId="0" borderId="5" xfId="0" applyFont="1" applyBorder="1" applyAlignment="1">
      <alignment horizontal="left" vertical="top" readingOrder="1"/>
    </xf>
    <xf numFmtId="0" fontId="6" fillId="0" borderId="0" xfId="0" applyFont="1" applyAlignment="1">
      <alignment horizontal="center"/>
    </xf>
    <xf numFmtId="0" fontId="0" fillId="0" borderId="0" xfId="0" applyFont="1"/>
    <xf numFmtId="0" fontId="13" fillId="2" borderId="4" xfId="0" applyFont="1" applyFill="1" applyBorder="1" applyAlignment="1">
      <alignment horizontal="right" vertical="top" wrapText="1" indent="1" readingOrder="2"/>
    </xf>
    <xf numFmtId="0" fontId="6" fillId="0" borderId="5" xfId="0" applyFont="1" applyBorder="1" applyAlignment="1">
      <alignment vertical="top"/>
    </xf>
    <xf numFmtId="0" fontId="0" fillId="0" borderId="5" xfId="0" applyFont="1" applyBorder="1"/>
    <xf numFmtId="0" fontId="6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right" vertical="top" wrapText="1"/>
    </xf>
    <xf numFmtId="165" fontId="10" fillId="0" borderId="0" xfId="0" applyNumberFormat="1" applyFont="1" applyBorder="1" applyAlignment="1">
      <alignment vertical="top" readingOrder="2"/>
    </xf>
    <xf numFmtId="0" fontId="7" fillId="0" borderId="5" xfId="0" applyFont="1" applyBorder="1" applyAlignment="1">
      <alignment horizontal="left" vertical="top" wrapText="1" readingOrder="1"/>
    </xf>
    <xf numFmtId="0" fontId="2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readingOrder="2"/>
    </xf>
    <xf numFmtId="41" fontId="10" fillId="0" borderId="0" xfId="1" applyNumberFormat="1" applyFont="1" applyFill="1" applyBorder="1" applyAlignment="1">
      <alignment horizontal="center" vertical="center" readingOrder="2"/>
    </xf>
    <xf numFmtId="164" fontId="20" fillId="3" borderId="4" xfId="0" applyNumberFormat="1" applyFont="1" applyFill="1" applyBorder="1" applyAlignment="1">
      <alignment vertical="top" readingOrder="2"/>
    </xf>
    <xf numFmtId="164" fontId="20" fillId="3" borderId="0" xfId="0" applyNumberFormat="1" applyFont="1" applyFill="1" applyBorder="1" applyAlignment="1">
      <alignment vertical="top" readingOrder="2"/>
    </xf>
    <xf numFmtId="164" fontId="20" fillId="3" borderId="6" xfId="0" applyNumberFormat="1" applyFont="1" applyFill="1" applyBorder="1" applyAlignment="1">
      <alignment vertical="top" readingOrder="2"/>
    </xf>
    <xf numFmtId="164" fontId="20" fillId="3" borderId="7" xfId="0" applyNumberFormat="1" applyFont="1" applyFill="1" applyBorder="1" applyAlignment="1">
      <alignment vertical="top" readingOrder="2"/>
    </xf>
    <xf numFmtId="164" fontId="21" fillId="3" borderId="4" xfId="0" applyNumberFormat="1" applyFont="1" applyFill="1" applyBorder="1" applyAlignment="1">
      <alignment vertical="top" readingOrder="2"/>
    </xf>
    <xf numFmtId="164" fontId="21" fillId="3" borderId="0" xfId="0" applyNumberFormat="1" applyFont="1" applyFill="1" applyBorder="1" applyAlignment="1">
      <alignment vertical="top" readingOrder="2"/>
    </xf>
    <xf numFmtId="164" fontId="0" fillId="3" borderId="0" xfId="0" applyNumberFormat="1" applyFont="1" applyFill="1" applyBorder="1" applyAlignment="1">
      <alignment vertical="top" readingOrder="2"/>
    </xf>
    <xf numFmtId="164" fontId="21" fillId="3" borderId="6" xfId="0" applyNumberFormat="1" applyFont="1" applyFill="1" applyBorder="1" applyAlignment="1">
      <alignment vertical="top" readingOrder="2"/>
    </xf>
    <xf numFmtId="164" fontId="21" fillId="3" borderId="7" xfId="0" applyNumberFormat="1" applyFont="1" applyFill="1" applyBorder="1" applyAlignment="1">
      <alignment vertical="top" readingOrder="2"/>
    </xf>
    <xf numFmtId="164" fontId="0" fillId="3" borderId="5" xfId="0" applyNumberFormat="1" applyFont="1" applyFill="1" applyBorder="1" applyAlignment="1">
      <alignment vertical="top" readingOrder="2"/>
    </xf>
    <xf numFmtId="165" fontId="10" fillId="0" borderId="8" xfId="0" applyNumberFormat="1" applyFont="1" applyBorder="1" applyAlignment="1">
      <alignment vertical="top" readingOrder="2"/>
    </xf>
    <xf numFmtId="0" fontId="6" fillId="0" borderId="9" xfId="0" applyFont="1" applyBorder="1" applyAlignment="1">
      <alignment horizontal="right" vertical="top" wrapText="1"/>
    </xf>
    <xf numFmtId="164" fontId="10" fillId="0" borderId="9" xfId="0" applyNumberFormat="1" applyFont="1" applyBorder="1" applyAlignment="1">
      <alignment vertical="top" readingOrder="2"/>
    </xf>
    <xf numFmtId="164" fontId="10" fillId="0" borderId="10" xfId="0" applyNumberFormat="1" applyFont="1" applyBorder="1" applyAlignment="1">
      <alignment vertical="top" readingOrder="2"/>
    </xf>
    <xf numFmtId="165" fontId="10" fillId="0" borderId="10" xfId="0" applyNumberFormat="1" applyFont="1" applyBorder="1" applyAlignment="1">
      <alignment vertical="top" readingOrder="2"/>
    </xf>
    <xf numFmtId="164" fontId="22" fillId="3" borderId="5" xfId="0" applyNumberFormat="1" applyFont="1" applyFill="1" applyBorder="1" applyAlignment="1">
      <alignment vertical="top" readingOrder="2"/>
    </xf>
    <xf numFmtId="0" fontId="7" fillId="0" borderId="8" xfId="0" applyFont="1" applyBorder="1" applyAlignment="1">
      <alignment horizontal="left" vertical="top" wrapText="1" readingOrder="1"/>
    </xf>
    <xf numFmtId="164" fontId="23" fillId="0" borderId="0" xfId="0" applyNumberFormat="1" applyFont="1" applyAlignment="1">
      <alignment horizontal="right" readingOrder="2"/>
    </xf>
    <xf numFmtId="0" fontId="24" fillId="0" borderId="0" xfId="0" applyFont="1" applyAlignment="1">
      <alignment horizontal="left" readingOrder="1"/>
    </xf>
    <xf numFmtId="0" fontId="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4"/>
  <sheetViews>
    <sheetView showGridLines="0" rightToLeft="1" tabSelected="1" zoomScaleNormal="100" workbookViewId="0">
      <selection activeCell="A47" sqref="A47"/>
    </sheetView>
  </sheetViews>
  <sheetFormatPr defaultColWidth="9.28515625" defaultRowHeight="15" x14ac:dyDescent="0.25"/>
  <cols>
    <col min="1" max="1" width="18.42578125" style="15" customWidth="1"/>
    <col min="2" max="3" width="13.5703125" style="15" bestFit="1" customWidth="1"/>
    <col min="4" max="4" width="16.140625" style="15" bestFit="1" customWidth="1"/>
    <col min="5" max="5" width="13.140625" style="15" bestFit="1" customWidth="1"/>
    <col min="6" max="6" width="17.140625" style="15" customWidth="1"/>
    <col min="7" max="8" width="13.140625" style="15" bestFit="1" customWidth="1"/>
    <col min="9" max="9" width="20.7109375" style="15" bestFit="1" customWidth="1"/>
    <col min="10" max="10" width="23" style="15" bestFit="1" customWidth="1"/>
    <col min="11" max="11" width="23.5703125" style="15" bestFit="1" customWidth="1"/>
    <col min="12" max="12" width="15.28515625" style="15" bestFit="1" customWidth="1"/>
    <col min="13" max="13" width="17.28515625" style="15" bestFit="1" customWidth="1"/>
    <col min="14" max="14" width="8.7109375" style="46" bestFit="1" customWidth="1"/>
    <col min="15" max="15" width="13.28515625" style="46" customWidth="1"/>
    <col min="16" max="16" width="9.7109375" style="46" customWidth="1"/>
    <col min="17" max="17" width="10.5703125" style="46" bestFit="1" customWidth="1"/>
    <col min="18" max="18" width="4" style="46" customWidth="1"/>
    <col min="19" max="20" width="3.5703125" style="46" customWidth="1"/>
    <col min="21" max="21" width="11.42578125" style="46" customWidth="1"/>
    <col min="22" max="22" width="6.7109375" style="46" bestFit="1" customWidth="1"/>
    <col min="23" max="24" width="3.7109375" style="46" customWidth="1"/>
    <col min="25" max="25" width="11.7109375" style="46" customWidth="1"/>
    <col min="26" max="26" width="10.5703125" style="46" bestFit="1" customWidth="1"/>
    <col min="27" max="27" width="4.7109375" style="46" customWidth="1"/>
    <col min="28" max="28" width="3.7109375" style="46" customWidth="1"/>
    <col min="29" max="29" width="6.5703125" style="46" customWidth="1"/>
    <col min="30" max="30" width="16.28515625" style="46" bestFit="1" customWidth="1"/>
    <col min="31" max="32" width="5.42578125" style="46" customWidth="1"/>
    <col min="33" max="33" width="4.42578125" style="46" customWidth="1"/>
    <col min="34" max="34" width="10.5703125" style="46" bestFit="1" customWidth="1"/>
    <col min="35" max="35" width="9.28515625" style="46"/>
    <col min="36" max="36" width="5.28515625" style="46" customWidth="1"/>
    <col min="37" max="37" width="9.28515625" style="15"/>
    <col min="38" max="38" width="32.7109375" style="15" bestFit="1" customWidth="1"/>
    <col min="39" max="39" width="13" style="15" customWidth="1"/>
    <col min="40" max="16384" width="9.28515625" style="15"/>
  </cols>
  <sheetData>
    <row r="1" spans="1:43" s="6" customFormat="1" ht="15.75" x14ac:dyDescent="0.25">
      <c r="A1" s="1" t="s">
        <v>0</v>
      </c>
      <c r="B1" s="2">
        <v>2010</v>
      </c>
      <c r="C1" s="3">
        <v>2011</v>
      </c>
      <c r="D1" s="3">
        <v>2012</v>
      </c>
      <c r="E1" s="3">
        <v>2013</v>
      </c>
      <c r="F1" s="3">
        <v>2014</v>
      </c>
      <c r="G1" s="3">
        <v>2015</v>
      </c>
      <c r="H1" s="3">
        <v>2016</v>
      </c>
      <c r="I1" s="3">
        <v>2017</v>
      </c>
      <c r="J1" s="3">
        <v>2018</v>
      </c>
      <c r="K1" s="3">
        <v>2019</v>
      </c>
      <c r="L1" s="3">
        <v>2020</v>
      </c>
      <c r="M1" s="4" t="s">
        <v>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s="6" customFormat="1" x14ac:dyDescent="0.25">
      <c r="A2" s="7" t="s">
        <v>2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 t="s">
        <v>3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x14ac:dyDescent="0.25">
      <c r="A3" s="10" t="s">
        <v>4</v>
      </c>
      <c r="B3" s="11">
        <f>SUM(B4:B5)</f>
        <v>44337441</v>
      </c>
      <c r="C3" s="12">
        <f t="shared" ref="C3:J3" si="0">SUM(C4:C5)</f>
        <v>45887029</v>
      </c>
      <c r="D3" s="12">
        <f t="shared" si="0"/>
        <v>47354399</v>
      </c>
      <c r="E3" s="12">
        <f t="shared" si="0"/>
        <v>48823110</v>
      </c>
      <c r="F3" s="12">
        <f t="shared" si="0"/>
        <v>50390566</v>
      </c>
      <c r="G3" s="12">
        <f>SUM(G4:G5)</f>
        <v>51939288</v>
      </c>
      <c r="H3" s="12">
        <f t="shared" si="0"/>
        <v>53401862</v>
      </c>
      <c r="I3" s="12">
        <f t="shared" si="0"/>
        <v>54929523</v>
      </c>
      <c r="J3" s="12">
        <f t="shared" si="0"/>
        <v>56065566</v>
      </c>
      <c r="K3" s="12">
        <f>SUM(K4:K5)</f>
        <v>57087313</v>
      </c>
      <c r="L3" s="12">
        <f>SUM(L4:L5)</f>
        <v>57629474</v>
      </c>
      <c r="M3" s="13" t="s">
        <v>5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x14ac:dyDescent="0.25">
      <c r="A4" s="16" t="s">
        <v>6</v>
      </c>
      <c r="B4" s="11">
        <f>SUM(B10+B16+B22+B28+B34+B40)</f>
        <v>27161707</v>
      </c>
      <c r="C4" s="12">
        <f t="shared" ref="C4:F5" si="1">SUM(C10+C16+C22+C28+C34+C40)</f>
        <v>28196845</v>
      </c>
      <c r="D4" s="12">
        <f t="shared" si="1"/>
        <v>29098199</v>
      </c>
      <c r="E4" s="12">
        <f t="shared" si="1"/>
        <v>29991373</v>
      </c>
      <c r="F4" s="12">
        <f t="shared" si="1"/>
        <v>30981033</v>
      </c>
      <c r="G4" s="12">
        <f>SUM(G10+G16+G22+G28+G34+G40)</f>
        <v>32195139</v>
      </c>
      <c r="H4" s="12">
        <f t="shared" ref="G4:L6" si="2">SUM(H10+H16+H22+H28+H34+H40)</f>
        <v>32738445</v>
      </c>
      <c r="I4" s="12">
        <f t="shared" si="2"/>
        <v>33731279</v>
      </c>
      <c r="J4" s="12">
        <f t="shared" si="2"/>
        <v>34260323</v>
      </c>
      <c r="K4" s="12">
        <f>SUM(K10+K16+K22+K28+K34+K40)</f>
        <v>34715491</v>
      </c>
      <c r="L4" s="12">
        <f>SUM(L10+L16+L22+L28+L34+L40)</f>
        <v>35259647</v>
      </c>
      <c r="M4" s="17" t="s">
        <v>7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x14ac:dyDescent="0.25">
      <c r="A5" s="16" t="s">
        <v>8</v>
      </c>
      <c r="B5" s="11">
        <f>SUM(B11+B17+B23+B29+B35+B41)</f>
        <v>17175734</v>
      </c>
      <c r="C5" s="12">
        <f t="shared" si="1"/>
        <v>17690184</v>
      </c>
      <c r="D5" s="12">
        <f t="shared" si="1"/>
        <v>18256200</v>
      </c>
      <c r="E5" s="12">
        <f t="shared" si="1"/>
        <v>18831737</v>
      </c>
      <c r="F5" s="12">
        <f t="shared" si="1"/>
        <v>19409533</v>
      </c>
      <c r="G5" s="12">
        <f>SUM(G11+G17+G23+G29+G35+G41)</f>
        <v>19744149</v>
      </c>
      <c r="H5" s="12">
        <f t="shared" si="2"/>
        <v>20663417</v>
      </c>
      <c r="I5" s="12">
        <f t="shared" si="2"/>
        <v>21198244</v>
      </c>
      <c r="J5" s="12">
        <f t="shared" si="2"/>
        <v>21805243</v>
      </c>
      <c r="K5" s="12">
        <f t="shared" si="2"/>
        <v>22371822</v>
      </c>
      <c r="L5" s="12">
        <f>SUM(L11+L17+L23+L29+L35+L41)</f>
        <v>22369827</v>
      </c>
      <c r="M5" s="18" t="s">
        <v>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hidden="1" x14ac:dyDescent="0.25">
      <c r="A6" s="19" t="s">
        <v>10</v>
      </c>
      <c r="B6" s="11">
        <f>SUM(B12+B18+B24+B30+B36+B42)</f>
        <v>2410711</v>
      </c>
      <c r="C6" s="12">
        <v>2410716</v>
      </c>
      <c r="D6" s="12">
        <v>2410719</v>
      </c>
      <c r="E6" s="12">
        <v>2410739</v>
      </c>
      <c r="F6" s="12">
        <v>2410743</v>
      </c>
      <c r="G6" s="12">
        <f t="shared" si="2"/>
        <v>2410747</v>
      </c>
      <c r="H6" s="12">
        <f t="shared" si="2"/>
        <v>2410748</v>
      </c>
      <c r="I6" s="12">
        <f t="shared" si="2"/>
        <v>2410749</v>
      </c>
      <c r="J6" s="12">
        <f t="shared" si="2"/>
        <v>2410749</v>
      </c>
      <c r="K6" s="12">
        <f t="shared" si="2"/>
        <v>2410752.7999999998</v>
      </c>
      <c r="L6" s="12"/>
      <c r="M6" s="20" t="s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24.75" hidden="1" x14ac:dyDescent="0.25">
      <c r="A7" s="21" t="s">
        <v>12</v>
      </c>
      <c r="B7" s="11">
        <f>(B3/B6)</f>
        <v>18.391852445191482</v>
      </c>
      <c r="C7" s="12">
        <f>C3/C6</f>
        <v>19.034605901317285</v>
      </c>
      <c r="D7" s="12">
        <f>D3/D6</f>
        <v>19.643267838350301</v>
      </c>
      <c r="E7" s="12">
        <f>E3/E6</f>
        <v>20.252341709326476</v>
      </c>
      <c r="F7" s="12">
        <f>F3/F6</f>
        <v>20.902504331652111</v>
      </c>
      <c r="G7" s="12">
        <f>(G3/G6)</f>
        <v>21.544893761145403</v>
      </c>
      <c r="H7" s="12">
        <f>(H3/H6)</f>
        <v>22.151573702435925</v>
      </c>
      <c r="I7" s="22">
        <f>(I3/I6)</f>
        <v>22.785251803485142</v>
      </c>
      <c r="J7" s="22">
        <f>(J3/J6)</f>
        <v>23.256492484286003</v>
      </c>
      <c r="K7" s="22">
        <f>(K3/K6)</f>
        <v>23.680284847123275</v>
      </c>
      <c r="L7" s="22"/>
      <c r="M7" s="23" t="s">
        <v>13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6" customFormat="1" x14ac:dyDescent="0.25">
      <c r="A8" s="24" t="s">
        <v>14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9" t="s">
        <v>15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x14ac:dyDescent="0.25">
      <c r="A9" s="10" t="s">
        <v>16</v>
      </c>
      <c r="B9" s="11">
        <f>SUM(B10:B11)</f>
        <v>8264070</v>
      </c>
      <c r="C9" s="12">
        <f t="shared" ref="C9:J9" si="3">SUM(C10:C11)</f>
        <v>8394019</v>
      </c>
      <c r="D9" s="12">
        <f t="shared" si="3"/>
        <v>8526425</v>
      </c>
      <c r="E9" s="12">
        <f t="shared" si="3"/>
        <v>8661345</v>
      </c>
      <c r="F9" s="12">
        <f t="shared" si="3"/>
        <v>8798841</v>
      </c>
      <c r="G9" s="12">
        <f t="shared" si="3"/>
        <v>8938974</v>
      </c>
      <c r="H9" s="12">
        <f t="shared" si="3"/>
        <v>9121167</v>
      </c>
      <c r="I9" s="12">
        <f t="shared" si="3"/>
        <v>9304277</v>
      </c>
      <c r="J9" s="12">
        <f t="shared" si="3"/>
        <v>9366829</v>
      </c>
      <c r="K9" s="12">
        <f>SUM(K10:K11)</f>
        <v>9503738</v>
      </c>
      <c r="L9" s="12">
        <f>SUM(L10:L11)</f>
        <v>9282410</v>
      </c>
      <c r="M9" s="13" t="s">
        <v>5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6" t="s">
        <v>6</v>
      </c>
      <c r="B10" s="27">
        <v>6161820</v>
      </c>
      <c r="C10" s="28">
        <v>6244663</v>
      </c>
      <c r="D10" s="28">
        <v>6328827</v>
      </c>
      <c r="E10" s="28">
        <v>6414337</v>
      </c>
      <c r="F10" s="28">
        <v>6501224</v>
      </c>
      <c r="G10" s="28">
        <v>6589518</v>
      </c>
      <c r="H10" s="28">
        <v>6298294</v>
      </c>
      <c r="I10" s="28">
        <v>6415942</v>
      </c>
      <c r="J10" s="28">
        <v>6297663</v>
      </c>
      <c r="K10" s="28">
        <v>6302723.9999999991</v>
      </c>
      <c r="L10" s="28">
        <v>6468460</v>
      </c>
      <c r="M10" s="17" t="s">
        <v>7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ht="15.75" thickBot="1" x14ac:dyDescent="0.3">
      <c r="A11" s="16" t="s">
        <v>8</v>
      </c>
      <c r="B11" s="29">
        <v>2102250</v>
      </c>
      <c r="C11" s="30">
        <v>2149356</v>
      </c>
      <c r="D11" s="30">
        <v>2197598</v>
      </c>
      <c r="E11" s="30">
        <v>2247008</v>
      </c>
      <c r="F11" s="30">
        <v>2297617</v>
      </c>
      <c r="G11" s="30">
        <v>2349456</v>
      </c>
      <c r="H11" s="30">
        <v>2822873</v>
      </c>
      <c r="I11" s="30">
        <v>2888335</v>
      </c>
      <c r="J11" s="30">
        <v>3069166</v>
      </c>
      <c r="K11" s="28">
        <v>3201014</v>
      </c>
      <c r="L11" s="28">
        <v>2813950</v>
      </c>
      <c r="M11" s="18" t="s">
        <v>9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idden="1" x14ac:dyDescent="0.25">
      <c r="A12" s="19" t="s">
        <v>10</v>
      </c>
      <c r="B12" s="31">
        <v>71024</v>
      </c>
      <c r="C12" s="32">
        <v>71024</v>
      </c>
      <c r="D12" s="32">
        <v>71024</v>
      </c>
      <c r="E12" s="32">
        <v>71024</v>
      </c>
      <c r="F12" s="32">
        <v>71024</v>
      </c>
      <c r="G12" s="32">
        <v>71024</v>
      </c>
      <c r="H12" s="32">
        <v>71024</v>
      </c>
      <c r="I12" s="33">
        <v>71024</v>
      </c>
      <c r="J12" s="33">
        <v>71024</v>
      </c>
      <c r="K12" s="28">
        <v>71024</v>
      </c>
      <c r="L12" s="28"/>
      <c r="M12" s="20" t="s">
        <v>11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24.75" hidden="1" x14ac:dyDescent="0.25">
      <c r="A13" s="21" t="s">
        <v>12</v>
      </c>
      <c r="B13" s="11">
        <f>(B9/B12)</f>
        <v>116.35602050011263</v>
      </c>
      <c r="C13" s="12">
        <f>C9/C12</f>
        <v>118.18566963280018</v>
      </c>
      <c r="D13" s="12">
        <f>D9/D12</f>
        <v>120.04991270556431</v>
      </c>
      <c r="E13" s="12">
        <f>E9/E12</f>
        <v>121.94955226402342</v>
      </c>
      <c r="F13" s="12">
        <f>F9/F12</f>
        <v>123.88546125253436</v>
      </c>
      <c r="G13" s="12">
        <f>(G9/G12)</f>
        <v>125.85849853570625</v>
      </c>
      <c r="H13" s="12">
        <f>(H9/H12)</f>
        <v>128.42373000675829</v>
      </c>
      <c r="I13" s="22">
        <f>(I9/I12)</f>
        <v>131.0018726064429</v>
      </c>
      <c r="J13" s="22">
        <f>(J9/J12)</f>
        <v>131.88258898400539</v>
      </c>
      <c r="K13" s="28">
        <f>(K9/K12)</f>
        <v>133.81023316062175</v>
      </c>
      <c r="L13" s="28"/>
      <c r="M13" s="23" t="s">
        <v>13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6" customFormat="1" x14ac:dyDescent="0.25">
      <c r="A14" s="24" t="s">
        <v>17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9" t="s">
        <v>18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x14ac:dyDescent="0.25">
      <c r="A15" s="10" t="s">
        <v>4</v>
      </c>
      <c r="B15" s="11">
        <f t="shared" ref="B15:L15" si="4">SUM(B16:B17)</f>
        <v>1228543</v>
      </c>
      <c r="C15" s="12">
        <f t="shared" si="4"/>
        <v>1195020</v>
      </c>
      <c r="D15" s="12">
        <f t="shared" si="4"/>
        <v>1208964</v>
      </c>
      <c r="E15" s="12">
        <f t="shared" si="4"/>
        <v>1253191</v>
      </c>
      <c r="F15" s="12">
        <f t="shared" si="4"/>
        <v>1314562</v>
      </c>
      <c r="G15" s="12">
        <f t="shared" si="4"/>
        <v>1370322</v>
      </c>
      <c r="H15" s="12">
        <f t="shared" si="4"/>
        <v>1423726</v>
      </c>
      <c r="I15" s="12">
        <f t="shared" si="4"/>
        <v>1501116</v>
      </c>
      <c r="J15" s="12">
        <f t="shared" si="4"/>
        <v>1503091</v>
      </c>
      <c r="K15" s="26">
        <f t="shared" si="4"/>
        <v>1483756</v>
      </c>
      <c r="L15" s="26">
        <f t="shared" si="4"/>
        <v>1472204</v>
      </c>
      <c r="M15" s="13" t="s">
        <v>5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6" t="s">
        <v>6</v>
      </c>
      <c r="B16" s="31">
        <v>764357</v>
      </c>
      <c r="C16" s="32">
        <v>741483</v>
      </c>
      <c r="D16" s="32">
        <v>760449</v>
      </c>
      <c r="E16" s="32">
        <v>788381</v>
      </c>
      <c r="F16" s="32">
        <v>806487</v>
      </c>
      <c r="G16" s="28">
        <v>846365</v>
      </c>
      <c r="H16" s="28">
        <v>888389</v>
      </c>
      <c r="I16" s="28">
        <v>951312</v>
      </c>
      <c r="J16" s="28">
        <v>946864</v>
      </c>
      <c r="K16" s="28">
        <v>920564</v>
      </c>
      <c r="L16" s="28">
        <v>925036</v>
      </c>
      <c r="M16" s="17" t="s">
        <v>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15.75" thickBot="1" x14ac:dyDescent="0.3">
      <c r="A17" s="16" t="s">
        <v>8</v>
      </c>
      <c r="B17" s="34">
        <v>464186</v>
      </c>
      <c r="C17" s="35">
        <v>453537</v>
      </c>
      <c r="D17" s="35">
        <v>448515</v>
      </c>
      <c r="E17" s="35">
        <v>464810</v>
      </c>
      <c r="F17" s="35">
        <v>508075</v>
      </c>
      <c r="G17" s="30">
        <v>523957</v>
      </c>
      <c r="H17" s="30">
        <v>535337</v>
      </c>
      <c r="I17" s="30">
        <v>549804</v>
      </c>
      <c r="J17" s="30">
        <v>556227</v>
      </c>
      <c r="K17" s="28">
        <v>563192</v>
      </c>
      <c r="L17" s="28">
        <v>547168</v>
      </c>
      <c r="M17" s="18" t="s">
        <v>9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idden="1" x14ac:dyDescent="0.25">
      <c r="A18" s="19" t="s">
        <v>10</v>
      </c>
      <c r="B18" s="31">
        <v>762</v>
      </c>
      <c r="C18" s="32">
        <v>767</v>
      </c>
      <c r="D18" s="32">
        <v>770</v>
      </c>
      <c r="E18" s="32">
        <v>770</v>
      </c>
      <c r="F18" s="32">
        <v>774</v>
      </c>
      <c r="G18" s="32">
        <v>778</v>
      </c>
      <c r="H18" s="32">
        <v>779</v>
      </c>
      <c r="I18" s="33">
        <v>780</v>
      </c>
      <c r="J18" s="33">
        <v>780</v>
      </c>
      <c r="K18" s="28">
        <v>783</v>
      </c>
      <c r="L18" s="28"/>
      <c r="M18" s="20" t="s">
        <v>11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24.75" hidden="1" x14ac:dyDescent="0.25">
      <c r="A19" s="21" t="s">
        <v>12</v>
      </c>
      <c r="B19" s="11">
        <f>(B15/B18)</f>
        <v>1612.2611548556431</v>
      </c>
      <c r="C19" s="12">
        <f>C15/C18</f>
        <v>1558.0443285528031</v>
      </c>
      <c r="D19" s="12">
        <f>D15/D18</f>
        <v>1570.0831168831169</v>
      </c>
      <c r="E19" s="12">
        <f>E15/E18</f>
        <v>1627.5207792207793</v>
      </c>
      <c r="F19" s="12">
        <f>F15/F18</f>
        <v>1698.4005167958655</v>
      </c>
      <c r="G19" s="12">
        <f>(G15/G18)</f>
        <v>1761.3393316195372</v>
      </c>
      <c r="H19" s="12">
        <f>(H15/H18)</f>
        <v>1827.6328626444158</v>
      </c>
      <c r="I19" s="22">
        <f>(I15/I18)</f>
        <v>1924.5076923076922</v>
      </c>
      <c r="J19" s="22">
        <f>(J15/J18)</f>
        <v>1927.0397435897437</v>
      </c>
      <c r="K19" s="28"/>
      <c r="L19" s="28"/>
      <c r="M19" s="23" t="s">
        <v>13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6" customFormat="1" x14ac:dyDescent="0.25">
      <c r="A20" s="24" t="s">
        <v>19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9" t="s">
        <v>20</v>
      </c>
      <c r="N20" s="1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x14ac:dyDescent="0.25">
      <c r="A21" s="10" t="s">
        <v>4</v>
      </c>
      <c r="B21" s="11">
        <f t="shared" ref="B21:K21" si="5">SUM(B22:B23)</f>
        <v>27422983</v>
      </c>
      <c r="C21" s="12">
        <f t="shared" si="5"/>
        <v>28171083</v>
      </c>
      <c r="D21" s="12">
        <f t="shared" si="5"/>
        <v>28894675</v>
      </c>
      <c r="E21" s="12">
        <f t="shared" si="5"/>
        <v>29601529</v>
      </c>
      <c r="F21" s="12">
        <f t="shared" si="5"/>
        <v>30300675</v>
      </c>
      <c r="G21" s="12">
        <f t="shared" si="5"/>
        <v>31062069</v>
      </c>
      <c r="H21" s="12">
        <f>SUM(H22:H23)</f>
        <v>31742580</v>
      </c>
      <c r="I21" s="12">
        <f t="shared" si="5"/>
        <v>32612641</v>
      </c>
      <c r="J21" s="12">
        <f t="shared" si="5"/>
        <v>33413660</v>
      </c>
      <c r="K21" s="12">
        <f t="shared" si="5"/>
        <v>34218169</v>
      </c>
      <c r="L21" s="12">
        <v>35013414</v>
      </c>
      <c r="M21" s="13" t="s">
        <v>5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6" t="s">
        <v>6</v>
      </c>
      <c r="B22" s="31">
        <v>15652858</v>
      </c>
      <c r="C22" s="32">
        <v>16076978</v>
      </c>
      <c r="D22" s="32">
        <v>16486261</v>
      </c>
      <c r="E22" s="32">
        <v>16889829</v>
      </c>
      <c r="F22" s="32">
        <v>17279880</v>
      </c>
      <c r="G22" s="28">
        <v>17818656</v>
      </c>
      <c r="H22" s="28">
        <v>18234719</v>
      </c>
      <c r="I22" s="28">
        <v>18745846</v>
      </c>
      <c r="J22" s="28">
        <v>19240956</v>
      </c>
      <c r="K22" s="28">
        <v>19739056</v>
      </c>
      <c r="L22" s="28">
        <v>20231425</v>
      </c>
      <c r="M22" s="17" t="s">
        <v>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ht="15.75" thickBot="1" x14ac:dyDescent="0.3">
      <c r="A23" s="16" t="s">
        <v>8</v>
      </c>
      <c r="B23" s="34">
        <v>11770125</v>
      </c>
      <c r="C23" s="35">
        <v>12094105</v>
      </c>
      <c r="D23" s="35">
        <v>12408414</v>
      </c>
      <c r="E23" s="35">
        <v>12711700</v>
      </c>
      <c r="F23" s="35">
        <v>13020795</v>
      </c>
      <c r="G23" s="30">
        <v>13243413</v>
      </c>
      <c r="H23" s="30">
        <v>13507861</v>
      </c>
      <c r="I23" s="30">
        <v>13866795</v>
      </c>
      <c r="J23" s="30">
        <v>14172704</v>
      </c>
      <c r="K23" s="28">
        <v>14479113</v>
      </c>
      <c r="L23" s="28">
        <v>14781989</v>
      </c>
      <c r="M23" s="18" t="s">
        <v>9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idden="1" x14ac:dyDescent="0.25">
      <c r="A24" s="19" t="s">
        <v>10</v>
      </c>
      <c r="B24" s="31">
        <v>2000000</v>
      </c>
      <c r="C24" s="32">
        <v>2000000</v>
      </c>
      <c r="D24" s="32">
        <v>2000000</v>
      </c>
      <c r="E24" s="32">
        <v>2000000</v>
      </c>
      <c r="F24" s="32">
        <v>2000000</v>
      </c>
      <c r="G24" s="32">
        <v>2000000</v>
      </c>
      <c r="H24" s="32">
        <v>2000000</v>
      </c>
      <c r="I24" s="33">
        <v>2000000</v>
      </c>
      <c r="J24" s="33">
        <v>2000000</v>
      </c>
      <c r="K24" s="28">
        <v>2000000</v>
      </c>
      <c r="L24" s="28"/>
      <c r="M24" s="20" t="s">
        <v>11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ht="24.75" hidden="1" x14ac:dyDescent="0.25">
      <c r="A25" s="21" t="s">
        <v>12</v>
      </c>
      <c r="B25" s="11">
        <f>(B21/B24)</f>
        <v>13.711491499999999</v>
      </c>
      <c r="C25" s="12">
        <f>C21/C24</f>
        <v>14.0855415</v>
      </c>
      <c r="D25" s="12">
        <f>D21/D24</f>
        <v>14.4473375</v>
      </c>
      <c r="E25" s="12">
        <f>E21/E24</f>
        <v>14.8007645</v>
      </c>
      <c r="F25" s="12">
        <f>F21/F24</f>
        <v>15.150337499999999</v>
      </c>
      <c r="G25" s="12">
        <f>H21/G24</f>
        <v>15.87129</v>
      </c>
      <c r="H25" s="12">
        <f>H21/H24</f>
        <v>15.87129</v>
      </c>
      <c r="I25" s="22">
        <f>I21/I24</f>
        <v>16.306320500000002</v>
      </c>
      <c r="J25" s="22">
        <f>J21/J24</f>
        <v>16.70683</v>
      </c>
      <c r="K25" s="28"/>
      <c r="L25" s="28"/>
      <c r="M25" s="23" t="s">
        <v>13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6" customFormat="1" x14ac:dyDescent="0.25">
      <c r="A26" s="24" t="s">
        <v>21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9" t="s">
        <v>22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x14ac:dyDescent="0.25">
      <c r="A27" s="10" t="s">
        <v>4</v>
      </c>
      <c r="B27" s="11">
        <f t="shared" ref="B27:K27" si="6">SUM(B28:B29)</f>
        <v>2773479</v>
      </c>
      <c r="C27" s="12">
        <f t="shared" si="6"/>
        <v>3295298</v>
      </c>
      <c r="D27" s="12">
        <f t="shared" si="6"/>
        <v>3623001</v>
      </c>
      <c r="E27" s="12">
        <f t="shared" si="6"/>
        <v>3855206</v>
      </c>
      <c r="F27" s="12">
        <f t="shared" si="6"/>
        <v>3992893</v>
      </c>
      <c r="G27" s="12">
        <f t="shared" si="6"/>
        <v>4159102</v>
      </c>
      <c r="H27" s="12">
        <f t="shared" si="6"/>
        <v>4414051</v>
      </c>
      <c r="I27" s="12">
        <f t="shared" si="6"/>
        <v>4559963</v>
      </c>
      <c r="J27" s="12">
        <f t="shared" si="6"/>
        <v>4601706</v>
      </c>
      <c r="K27" s="12">
        <f t="shared" si="6"/>
        <v>4617927</v>
      </c>
      <c r="L27" s="12">
        <v>4602777</v>
      </c>
      <c r="M27" s="13" t="s">
        <v>5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6" t="s">
        <v>6</v>
      </c>
      <c r="B28" s="31">
        <v>1612408</v>
      </c>
      <c r="C28" s="32">
        <v>2090883</v>
      </c>
      <c r="D28" s="32">
        <v>2332687</v>
      </c>
      <c r="E28" s="32">
        <v>2502235</v>
      </c>
      <c r="F28" s="32">
        <v>2579811</v>
      </c>
      <c r="G28" s="28">
        <v>2684844</v>
      </c>
      <c r="H28" s="28">
        <v>2886083</v>
      </c>
      <c r="I28" s="28">
        <v>2984404</v>
      </c>
      <c r="J28" s="28">
        <v>2990103</v>
      </c>
      <c r="K28" s="28">
        <v>2945254</v>
      </c>
      <c r="L28" s="28">
        <v>2857055</v>
      </c>
      <c r="M28" s="17" t="s">
        <v>7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ht="15.75" thickBot="1" x14ac:dyDescent="0.3">
      <c r="A29" s="16" t="s">
        <v>8</v>
      </c>
      <c r="B29" s="34">
        <v>1161071</v>
      </c>
      <c r="C29" s="35">
        <v>1204415</v>
      </c>
      <c r="D29" s="35">
        <v>1290314</v>
      </c>
      <c r="E29" s="35">
        <v>1352971</v>
      </c>
      <c r="F29" s="35">
        <v>1413082</v>
      </c>
      <c r="G29" s="30">
        <v>1474258</v>
      </c>
      <c r="H29" s="30">
        <v>1527968</v>
      </c>
      <c r="I29" s="30">
        <v>1575559</v>
      </c>
      <c r="J29" s="30">
        <v>1611603</v>
      </c>
      <c r="K29" s="28">
        <v>1672673</v>
      </c>
      <c r="L29" s="28">
        <v>1745722</v>
      </c>
      <c r="M29" s="18" t="s">
        <v>9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idden="1" x14ac:dyDescent="0.25">
      <c r="A30" s="19" t="s">
        <v>10</v>
      </c>
      <c r="B30" s="31">
        <v>309500</v>
      </c>
      <c r="C30" s="32">
        <v>309500</v>
      </c>
      <c r="D30" s="32">
        <v>309500</v>
      </c>
      <c r="E30" s="32">
        <v>309500</v>
      </c>
      <c r="F30" s="32">
        <v>309500</v>
      </c>
      <c r="G30" s="32">
        <v>309500</v>
      </c>
      <c r="H30" s="32">
        <v>309500</v>
      </c>
      <c r="I30" s="33">
        <v>309500</v>
      </c>
      <c r="J30" s="33">
        <v>309500</v>
      </c>
      <c r="K30" s="28">
        <v>309500</v>
      </c>
      <c r="L30" s="28"/>
      <c r="M30" s="20" t="s">
        <v>11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ht="24.75" hidden="1" x14ac:dyDescent="0.25">
      <c r="A31" s="21" t="s">
        <v>12</v>
      </c>
      <c r="B31" s="11">
        <f>(B27/B30)</f>
        <v>8.9611599353796443</v>
      </c>
      <c r="C31" s="12">
        <f t="shared" ref="C31:J31" si="7">C27/C30</f>
        <v>10.647166397415186</v>
      </c>
      <c r="D31" s="12">
        <f t="shared" si="7"/>
        <v>11.705980613893377</v>
      </c>
      <c r="E31" s="12">
        <f t="shared" si="7"/>
        <v>12.456239095315023</v>
      </c>
      <c r="F31" s="12">
        <f t="shared" si="7"/>
        <v>12.901108239095315</v>
      </c>
      <c r="G31" s="12">
        <f t="shared" si="7"/>
        <v>13.438132471728595</v>
      </c>
      <c r="H31" s="12">
        <f t="shared" si="7"/>
        <v>14.261877221324717</v>
      </c>
      <c r="I31" s="22">
        <f t="shared" si="7"/>
        <v>14.733321486268174</v>
      </c>
      <c r="J31" s="22">
        <f t="shared" si="7"/>
        <v>14.868193861066237</v>
      </c>
      <c r="K31" s="28"/>
      <c r="L31" s="28"/>
      <c r="M31" s="23" t="s">
        <v>13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s="6" customFormat="1" x14ac:dyDescent="0.25">
      <c r="A32" s="24" t="s">
        <v>23</v>
      </c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9" t="s">
        <v>24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x14ac:dyDescent="0.25">
      <c r="A33" s="10" t="s">
        <v>4</v>
      </c>
      <c r="B33" s="11">
        <f t="shared" ref="B33:K33" si="8">SUM(B34:B35)</f>
        <v>1715098</v>
      </c>
      <c r="C33" s="12">
        <f t="shared" si="8"/>
        <v>1732717</v>
      </c>
      <c r="D33" s="12">
        <f t="shared" si="8"/>
        <v>1832903</v>
      </c>
      <c r="E33" s="12">
        <f t="shared" si="8"/>
        <v>2003700</v>
      </c>
      <c r="F33" s="12">
        <f t="shared" si="8"/>
        <v>2216180</v>
      </c>
      <c r="G33" s="12">
        <f t="shared" si="8"/>
        <v>2437790</v>
      </c>
      <c r="H33" s="12">
        <f t="shared" si="8"/>
        <v>2617634</v>
      </c>
      <c r="I33" s="12">
        <f t="shared" si="8"/>
        <v>2724606</v>
      </c>
      <c r="J33" s="12">
        <f t="shared" si="8"/>
        <v>2760170</v>
      </c>
      <c r="K33" s="12">
        <f t="shared" si="8"/>
        <v>2799202</v>
      </c>
      <c r="L33" s="12">
        <v>2794148</v>
      </c>
      <c r="M33" s="13" t="s">
        <v>5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6" t="s">
        <v>6</v>
      </c>
      <c r="B34" s="31">
        <v>1296108</v>
      </c>
      <c r="C34" s="32">
        <v>1288590</v>
      </c>
      <c r="D34" s="32">
        <v>1355199</v>
      </c>
      <c r="E34" s="32">
        <v>1477632</v>
      </c>
      <c r="F34" s="32">
        <v>1652037</v>
      </c>
      <c r="G34" s="28">
        <v>1840643</v>
      </c>
      <c r="H34" s="28">
        <v>1975536</v>
      </c>
      <c r="I34" s="28">
        <v>2046047</v>
      </c>
      <c r="J34" s="28">
        <v>2048206</v>
      </c>
      <c r="K34" s="28">
        <v>2064276</v>
      </c>
      <c r="L34" s="28">
        <v>2034054</v>
      </c>
      <c r="M34" s="17" t="s">
        <v>7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ht="15.75" thickBot="1" x14ac:dyDescent="0.3">
      <c r="A35" s="16" t="s">
        <v>8</v>
      </c>
      <c r="B35" s="34">
        <v>418990</v>
      </c>
      <c r="C35" s="35">
        <v>444127</v>
      </c>
      <c r="D35" s="35">
        <v>477704</v>
      </c>
      <c r="E35" s="35">
        <v>526068</v>
      </c>
      <c r="F35" s="35">
        <v>564143</v>
      </c>
      <c r="G35" s="30">
        <v>597147</v>
      </c>
      <c r="H35" s="30">
        <v>642098</v>
      </c>
      <c r="I35" s="30">
        <v>678559</v>
      </c>
      <c r="J35" s="30">
        <v>711964</v>
      </c>
      <c r="K35" s="28">
        <v>734926</v>
      </c>
      <c r="L35" s="28">
        <v>760094</v>
      </c>
      <c r="M35" s="18" t="s">
        <v>9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hidden="1" x14ac:dyDescent="0.25">
      <c r="A36" s="19" t="s">
        <v>10</v>
      </c>
      <c r="B36" s="31">
        <v>11607</v>
      </c>
      <c r="C36" s="32">
        <v>11607</v>
      </c>
      <c r="D36" s="32">
        <v>11607</v>
      </c>
      <c r="E36" s="32">
        <v>11627</v>
      </c>
      <c r="F36" s="32">
        <v>11627</v>
      </c>
      <c r="G36" s="32">
        <v>11627</v>
      </c>
      <c r="H36" s="32">
        <v>11627</v>
      </c>
      <c r="I36" s="33">
        <v>11627</v>
      </c>
      <c r="J36" s="33">
        <v>11627</v>
      </c>
      <c r="K36" s="28">
        <v>11627.8</v>
      </c>
      <c r="L36" s="28"/>
      <c r="M36" s="20" t="s">
        <v>11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ht="24.75" hidden="1" x14ac:dyDescent="0.25">
      <c r="A37" s="21" t="s">
        <v>12</v>
      </c>
      <c r="B37" s="11">
        <f>(B33/B36)</f>
        <v>147.76410786594298</v>
      </c>
      <c r="C37" s="12">
        <f t="shared" ref="C37:I37" si="9">C33/C36</f>
        <v>149.28207116395279</v>
      </c>
      <c r="D37" s="12">
        <f t="shared" si="9"/>
        <v>157.91358662875851</v>
      </c>
      <c r="E37" s="12">
        <f t="shared" si="9"/>
        <v>172.3316418680657</v>
      </c>
      <c r="F37" s="12">
        <f t="shared" si="9"/>
        <v>190.60634729508902</v>
      </c>
      <c r="G37" s="12">
        <f t="shared" si="9"/>
        <v>209.66629397092973</v>
      </c>
      <c r="H37" s="12">
        <f t="shared" si="9"/>
        <v>225.13408445858778</v>
      </c>
      <c r="I37" s="22">
        <f t="shared" si="9"/>
        <v>234.33439408273844</v>
      </c>
      <c r="J37" s="22">
        <f>J33/J36</f>
        <v>237.39313666465983</v>
      </c>
      <c r="K37" s="28"/>
      <c r="L37" s="28"/>
      <c r="M37" s="23" t="s">
        <v>13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s="6" customFormat="1" x14ac:dyDescent="0.25">
      <c r="A38" s="24" t="s">
        <v>25</v>
      </c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9" t="s">
        <v>26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x14ac:dyDescent="0.25">
      <c r="A39" s="10" t="s">
        <v>4</v>
      </c>
      <c r="B39" s="11">
        <f t="shared" ref="B39:L39" si="10">SUM(B40:B41)</f>
        <v>2933268</v>
      </c>
      <c r="C39" s="12">
        <f t="shared" si="10"/>
        <v>3098892</v>
      </c>
      <c r="D39" s="12">
        <f t="shared" si="10"/>
        <v>3268431</v>
      </c>
      <c r="E39" s="12">
        <f t="shared" si="10"/>
        <v>3448139</v>
      </c>
      <c r="F39" s="12">
        <f t="shared" si="10"/>
        <v>3767415</v>
      </c>
      <c r="G39" s="12">
        <f t="shared" si="10"/>
        <v>3971031</v>
      </c>
      <c r="H39" s="12">
        <f t="shared" si="10"/>
        <v>4082704</v>
      </c>
      <c r="I39" s="12">
        <f t="shared" si="10"/>
        <v>4226920</v>
      </c>
      <c r="J39" s="12">
        <f t="shared" si="10"/>
        <v>4420110</v>
      </c>
      <c r="K39" s="12">
        <f t="shared" si="10"/>
        <v>4464521</v>
      </c>
      <c r="L39" s="12">
        <f t="shared" si="10"/>
        <v>4464521</v>
      </c>
      <c r="M39" s="13" t="s">
        <v>5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6" t="s">
        <v>6</v>
      </c>
      <c r="B40" s="31">
        <v>1674156</v>
      </c>
      <c r="C40" s="32">
        <v>1754248</v>
      </c>
      <c r="D40" s="32">
        <v>1834776</v>
      </c>
      <c r="E40" s="32">
        <v>1918959</v>
      </c>
      <c r="F40" s="32">
        <v>2161594</v>
      </c>
      <c r="G40" s="28">
        <v>2415113</v>
      </c>
      <c r="H40" s="28">
        <v>2455424</v>
      </c>
      <c r="I40" s="28">
        <v>2587728</v>
      </c>
      <c r="J40" s="28">
        <v>2736531</v>
      </c>
      <c r="K40" s="28">
        <v>2743617</v>
      </c>
      <c r="L40" s="28">
        <v>2743617</v>
      </c>
      <c r="M40" s="17" t="s">
        <v>7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ht="15.75" thickBot="1" x14ac:dyDescent="0.3">
      <c r="A41" s="16" t="s">
        <v>8</v>
      </c>
      <c r="B41" s="34">
        <v>1259112</v>
      </c>
      <c r="C41" s="35">
        <v>1344644</v>
      </c>
      <c r="D41" s="35">
        <v>1433655</v>
      </c>
      <c r="E41" s="35">
        <v>1529180</v>
      </c>
      <c r="F41" s="35">
        <v>1605821</v>
      </c>
      <c r="G41" s="30">
        <v>1555918</v>
      </c>
      <c r="H41" s="30">
        <v>1627280</v>
      </c>
      <c r="I41" s="30">
        <v>1639192</v>
      </c>
      <c r="J41" s="30">
        <v>1683579</v>
      </c>
      <c r="K41" s="28">
        <v>1720904</v>
      </c>
      <c r="L41" s="28">
        <v>1720904</v>
      </c>
      <c r="M41" s="18" t="s">
        <v>9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ht="15.75" hidden="1" thickBot="1" x14ac:dyDescent="0.3">
      <c r="A42" s="19" t="s">
        <v>10</v>
      </c>
      <c r="B42" s="31">
        <v>17818</v>
      </c>
      <c r="C42" s="32">
        <v>17818</v>
      </c>
      <c r="D42" s="32">
        <v>17818</v>
      </c>
      <c r="E42" s="32">
        <v>17818</v>
      </c>
      <c r="F42" s="32">
        <v>17818</v>
      </c>
      <c r="G42" s="32">
        <v>17818</v>
      </c>
      <c r="H42" s="32">
        <v>17818</v>
      </c>
      <c r="I42" s="33">
        <v>17818</v>
      </c>
      <c r="J42" s="33">
        <v>17818</v>
      </c>
      <c r="K42" s="36">
        <v>17818</v>
      </c>
      <c r="L42" s="37"/>
      <c r="M42" s="20" t="s">
        <v>11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ht="25.5" hidden="1" thickBot="1" x14ac:dyDescent="0.3">
      <c r="A43" s="38" t="s">
        <v>12</v>
      </c>
      <c r="B43" s="39">
        <f>(B39/B42)</f>
        <v>164.62386350881133</v>
      </c>
      <c r="C43" s="40">
        <f t="shared" ref="C43:I43" si="11">C39/C42</f>
        <v>173.91918284880458</v>
      </c>
      <c r="D43" s="40">
        <f t="shared" si="11"/>
        <v>183.43422381861041</v>
      </c>
      <c r="E43" s="40">
        <f t="shared" si="11"/>
        <v>193.5199797957122</v>
      </c>
      <c r="F43" s="40">
        <f t="shared" si="11"/>
        <v>211.43871366034347</v>
      </c>
      <c r="G43" s="40">
        <f>G39/G42</f>
        <v>222.86625883937592</v>
      </c>
      <c r="H43" s="40">
        <f t="shared" si="11"/>
        <v>229.13368503760242</v>
      </c>
      <c r="I43" s="41">
        <f t="shared" si="11"/>
        <v>237.22752272982376</v>
      </c>
      <c r="J43" s="41">
        <f>J39/J42</f>
        <v>248.0699292849927</v>
      </c>
      <c r="K43" s="37"/>
      <c r="L43" s="42">
        <v>1720904</v>
      </c>
      <c r="M43" s="43" t="s">
        <v>13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  <c r="M44" s="4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إجمالي السكان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Yaqoob Hadhrami</dc:creator>
  <cp:lastModifiedBy>Yaqoob Hadhrami</cp:lastModifiedBy>
  <dcterms:created xsi:type="dcterms:W3CDTF">2022-01-13T06:08:58Z</dcterms:created>
  <dcterms:modified xsi:type="dcterms:W3CDTF">2022-01-13T06:13:12Z</dcterms:modified>
</cp:coreProperties>
</file>