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\Share\TECH&amp;INFO_DEPT\Data Collection and Dissemination\COMMON\تحديث محتوى الاحصاءات\2022\"/>
    </mc:Choice>
  </mc:AlternateContent>
  <bookViews>
    <workbookView xWindow="0" yWindow="0" windowWidth="28800" windowHeight="11775"/>
  </bookViews>
  <sheets>
    <sheet name="22الزواج والطلاق" sheetId="1" r:id="rId1"/>
  </sheets>
  <externalReferences>
    <externalReference r:id="rId2"/>
  </externalReferences>
  <definedNames>
    <definedName name="_xlnm.Criteria">#REF!</definedName>
    <definedName name="_xlnm.Database">#REF!</definedName>
    <definedName name="Education" hidden="1">{#N/A,#N/A,FALSE,"1-1";#N/A,#N/A,FALSE,"2-1";#N/A,#N/A,FALSE,"3-1";#N/A,#N/A,FALSE,"4-1";#N/A,#N/A,FALSE,"5-1";#N/A,#N/A,FALSE,"6-1"}</definedName>
    <definedName name="_xlnm.Print_Area" localSheetId="0">'22الزواج والطلاق'!$A$1:$K$61</definedName>
    <definedName name="wrn.WETHER." hidden="1">{#N/A,#N/A,FALSE,"1-1";#N/A,#N/A,FALSE,"2-1";#N/A,#N/A,FALSE,"3-1";#N/A,#N/A,FALSE,"4-1";#N/A,#N/A,FALSE,"5-1";#N/A,#N/A,FALSE,"6-1"}</definedName>
    <definedName name="س" hidden="1">{#N/A,#N/A,FALSE,"1-1";#N/A,#N/A,FALSE,"2-1";#N/A,#N/A,FALSE,"3-1";#N/A,#N/A,FALSE,"4-1";#N/A,#N/A,FALSE,"5-1";#N/A,#N/A,FALSE,"6-1"}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  <c r="C61" i="1"/>
  <c r="H60" i="1"/>
  <c r="G60" i="1"/>
  <c r="F60" i="1"/>
  <c r="E60" i="1"/>
  <c r="D60" i="1"/>
  <c r="C60" i="1"/>
  <c r="I58" i="1"/>
  <c r="I57" i="1"/>
  <c r="I55" i="1"/>
  <c r="I54" i="1"/>
  <c r="I60" i="1" s="1"/>
  <c r="H52" i="1"/>
  <c r="G52" i="1"/>
  <c r="F52" i="1"/>
  <c r="E52" i="1"/>
  <c r="D52" i="1"/>
  <c r="C52" i="1"/>
  <c r="H51" i="1"/>
  <c r="G51" i="1"/>
  <c r="F51" i="1"/>
  <c r="E51" i="1"/>
  <c r="D51" i="1"/>
  <c r="C51" i="1"/>
  <c r="I49" i="1"/>
  <c r="I48" i="1"/>
  <c r="I46" i="1"/>
  <c r="I52" i="1" s="1"/>
  <c r="I45" i="1"/>
  <c r="I51" i="1" s="1"/>
  <c r="K44" i="1"/>
  <c r="H43" i="1"/>
  <c r="G43" i="1"/>
  <c r="F43" i="1"/>
  <c r="E43" i="1"/>
  <c r="D43" i="1"/>
  <c r="C43" i="1"/>
  <c r="H42" i="1"/>
  <c r="G42" i="1"/>
  <c r="F42" i="1"/>
  <c r="E42" i="1"/>
  <c r="D42" i="1"/>
  <c r="C42" i="1"/>
  <c r="I40" i="1"/>
  <c r="I39" i="1"/>
  <c r="I37" i="1"/>
  <c r="I43" i="1" s="1"/>
  <c r="I36" i="1"/>
  <c r="I42" i="1" s="1"/>
  <c r="H34" i="1"/>
  <c r="G34" i="1"/>
  <c r="F34" i="1"/>
  <c r="E34" i="1"/>
  <c r="D34" i="1"/>
  <c r="C34" i="1"/>
  <c r="H33" i="1"/>
  <c r="G33" i="1"/>
  <c r="F33" i="1"/>
  <c r="E33" i="1"/>
  <c r="D33" i="1"/>
  <c r="C33" i="1"/>
  <c r="I31" i="1"/>
  <c r="I30" i="1"/>
  <c r="I28" i="1"/>
  <c r="I34" i="1" s="1"/>
  <c r="I27" i="1"/>
  <c r="I33" i="1" s="1"/>
  <c r="H25" i="1"/>
  <c r="G25" i="1"/>
  <c r="I25" i="1" s="1"/>
  <c r="F25" i="1"/>
  <c r="D25" i="1"/>
  <c r="C25" i="1"/>
  <c r="H24" i="1"/>
  <c r="G24" i="1"/>
  <c r="F24" i="1"/>
  <c r="D24" i="1"/>
  <c r="I24" i="1" s="1"/>
  <c r="C24" i="1"/>
  <c r="I22" i="1"/>
  <c r="I21" i="1"/>
  <c r="I19" i="1"/>
  <c r="I18" i="1"/>
  <c r="K17" i="1"/>
  <c r="H16" i="1"/>
  <c r="G16" i="1"/>
  <c r="F16" i="1"/>
  <c r="E16" i="1"/>
  <c r="D16" i="1"/>
  <c r="C16" i="1"/>
  <c r="I16" i="1" s="1"/>
  <c r="H15" i="1"/>
  <c r="G15" i="1"/>
  <c r="I15" i="1" s="1"/>
  <c r="F15" i="1"/>
  <c r="E15" i="1"/>
  <c r="D15" i="1"/>
  <c r="C15" i="1"/>
  <c r="I13" i="1"/>
  <c r="I12" i="1"/>
  <c r="I10" i="1"/>
  <c r="I9" i="1"/>
  <c r="K8" i="1"/>
</calcChain>
</file>

<file path=xl/sharedStrings.xml><?xml version="1.0" encoding="utf-8"?>
<sst xmlns="http://schemas.openxmlformats.org/spreadsheetml/2006/main" count="140" uniqueCount="39">
  <si>
    <t xml:space="preserve">   جدول 16: حالات الزواج والطلاق حسب الجنسية في دول مجلس التعاون </t>
  </si>
  <si>
    <t xml:space="preserve">Table16:  Marriage and Divorce Cases by Nationality  in GCC Countries </t>
  </si>
  <si>
    <t>2017 - 2020</t>
  </si>
  <si>
    <t>عدد</t>
  </si>
  <si>
    <t>No.</t>
  </si>
  <si>
    <t>البيان</t>
  </si>
  <si>
    <t>الإمارات</t>
  </si>
  <si>
    <t xml:space="preserve"> البحرين</t>
  </si>
  <si>
    <t xml:space="preserve"> السعودية</t>
  </si>
  <si>
    <t xml:space="preserve">عُمان </t>
  </si>
  <si>
    <t xml:space="preserve"> قطر</t>
  </si>
  <si>
    <t xml:space="preserve"> الكويت</t>
  </si>
  <si>
    <t xml:space="preserve"> مجلس التعاون</t>
  </si>
  <si>
    <t>Item</t>
  </si>
  <si>
    <t>UAE</t>
  </si>
  <si>
    <t>Bahrain</t>
  </si>
  <si>
    <t>KSA</t>
  </si>
  <si>
    <t>Oman</t>
  </si>
  <si>
    <t>Qatar</t>
  </si>
  <si>
    <t>Kuwait</t>
  </si>
  <si>
    <t xml:space="preserve"> GCC </t>
  </si>
  <si>
    <t>مواطنون</t>
  </si>
  <si>
    <t>الزواج</t>
  </si>
  <si>
    <t>Marriage</t>
  </si>
  <si>
    <t>Citizens</t>
  </si>
  <si>
    <t>الطلاق</t>
  </si>
  <si>
    <t>Divorce</t>
  </si>
  <si>
    <t>غير   مواطنين</t>
  </si>
  <si>
    <t>Non Citizens</t>
  </si>
  <si>
    <t>الاجمالي</t>
  </si>
  <si>
    <t>Total</t>
  </si>
  <si>
    <t>…</t>
  </si>
  <si>
    <t>5402</t>
  </si>
  <si>
    <t>الإجمالي</t>
  </si>
  <si>
    <t>5764</t>
  </si>
  <si>
    <t>2105</t>
  </si>
  <si>
    <t>4661</t>
  </si>
  <si>
    <t>2031</t>
  </si>
  <si>
    <t>1271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</si>
</sst>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#,##0"/>
    <numFmt numFmtId="165" formatCode="###0;###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indexed="8"/>
      <name val="Sakkal Majalla"/>
    </font>
    <font>
      <sz val="28"/>
      <name val="Times New Roman"/>
      <family val="1"/>
    </font>
    <font>
      <sz val="9"/>
      <name val="Times New Roman"/>
      <family val="1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9"/>
      <name val="Times New Roman"/>
      <family val="1"/>
    </font>
    <font>
      <b/>
      <sz val="2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2"/>
      <color indexed="8"/>
      <name val="Sakkal Majalla"/>
    </font>
    <font>
      <sz val="10"/>
      <color indexed="8"/>
      <name val="Arial"/>
      <family val="2"/>
    </font>
    <font>
      <sz val="22"/>
      <name val="Arial"/>
      <family val="2"/>
    </font>
    <font>
      <b/>
      <sz val="22"/>
      <name val="Times New Roman"/>
      <family val="1"/>
    </font>
    <font>
      <sz val="24"/>
      <color indexed="18"/>
      <name val="Arial"/>
      <family val="2"/>
    </font>
    <font>
      <b/>
      <sz val="24"/>
      <color indexed="1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6"/>
      <color indexed="18"/>
      <name val="Arial"/>
      <family val="2"/>
    </font>
    <font>
      <sz val="16"/>
      <color indexed="18"/>
      <name val="Times New Roman"/>
      <family val="1"/>
    </font>
    <font>
      <sz val="12"/>
      <name val="Arial"/>
      <family val="2"/>
    </font>
    <font>
      <sz val="36"/>
      <color rgb="FFFF0000"/>
      <name val="Times New Roman"/>
      <family val="1"/>
    </font>
    <font>
      <sz val="36"/>
      <color indexed="59"/>
      <name val="Arial"/>
      <family val="2"/>
    </font>
    <font>
      <sz val="36"/>
      <color rgb="FFFF0000"/>
      <name val="Arial"/>
      <family val="2"/>
    </font>
    <font>
      <b/>
      <sz val="36"/>
      <color indexed="59"/>
      <name val="Arial"/>
      <family val="2"/>
    </font>
    <font>
      <sz val="12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7E5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C2AD7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readingOrder="2"/>
    </xf>
    <xf numFmtId="0" fontId="6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Continuous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readingOrder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16" fontId="6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right" vertical="center"/>
    </xf>
    <xf numFmtId="3" fontId="6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16" fontId="18" fillId="0" borderId="0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3" fontId="20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16" fontId="20" fillId="0" borderId="0" xfId="1" applyNumberFormat="1" applyFont="1" applyBorder="1" applyAlignment="1">
      <alignment horizontal="center" vertical="center"/>
    </xf>
    <xf numFmtId="3" fontId="21" fillId="0" borderId="3" xfId="1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right" vertical="center"/>
    </xf>
    <xf numFmtId="3" fontId="17" fillId="0" borderId="0" xfId="1" applyNumberFormat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right" vertical="center"/>
    </xf>
    <xf numFmtId="3" fontId="12" fillId="2" borderId="1" xfId="1" applyNumberFormat="1" applyFont="1" applyFill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center" vertical="center"/>
    </xf>
    <xf numFmtId="164" fontId="22" fillId="0" borderId="0" xfId="1" applyNumberFormat="1" applyFont="1" applyBorder="1" applyAlignment="1">
      <alignment horizontal="center" vertical="center"/>
    </xf>
    <xf numFmtId="164" fontId="23" fillId="3" borderId="6" xfId="1" applyNumberFormat="1" applyFont="1" applyFill="1" applyBorder="1" applyAlignment="1">
      <alignment horizontal="left" vertical="top" wrapText="1"/>
    </xf>
    <xf numFmtId="164" fontId="24" fillId="3" borderId="7" xfId="1" applyNumberFormat="1" applyFont="1" applyFill="1" applyBorder="1" applyAlignment="1">
      <alignment horizontal="left" vertical="top" wrapText="1"/>
    </xf>
    <xf numFmtId="165" fontId="25" fillId="4" borderId="8" xfId="1" applyNumberFormat="1" applyFont="1" applyFill="1" applyBorder="1" applyAlignment="1">
      <alignment horizontal="left" vertical="top" wrapText="1"/>
    </xf>
    <xf numFmtId="0" fontId="11" fillId="2" borderId="9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3" fontId="1" fillId="2" borderId="0" xfId="1" applyNumberFormat="1" applyFont="1" applyFill="1" applyBorder="1" applyAlignment="1">
      <alignment horizontal="right" vertical="center"/>
    </xf>
    <xf numFmtId="3" fontId="12" fillId="2" borderId="10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3" fontId="12" fillId="0" borderId="0" xfId="1" applyNumberFormat="1" applyFont="1" applyBorder="1" applyAlignment="1">
      <alignment horizontal="right" vertical="center"/>
    </xf>
    <xf numFmtId="3" fontId="1" fillId="0" borderId="0" xfId="1" applyNumberFormat="1" applyFont="1" applyBorder="1" applyAlignment="1">
      <alignment horizontal="right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right" vertical="center"/>
    </xf>
    <xf numFmtId="3" fontId="12" fillId="5" borderId="1" xfId="1" applyNumberFormat="1" applyFont="1" applyFill="1" applyBorder="1" applyAlignment="1">
      <alignment horizontal="right" vertical="center"/>
    </xf>
    <xf numFmtId="0" fontId="12" fillId="5" borderId="1" xfId="1" applyFont="1" applyFill="1" applyBorder="1" applyAlignment="1">
      <alignment horizontal="left" vertical="center"/>
    </xf>
    <xf numFmtId="0" fontId="12" fillId="5" borderId="5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3" fontId="26" fillId="5" borderId="5" xfId="2" applyNumberFormat="1" applyFont="1" applyFill="1" applyBorder="1" applyAlignment="1">
      <alignment horizontal="center" vertical="center"/>
    </xf>
    <xf numFmtId="3" fontId="26" fillId="5" borderId="9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</cellXfs>
  <cellStyles count="3">
    <cellStyle name="Normal" xfId="0" builtinId="0"/>
    <cellStyle name="Normal 2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&amp;INFO_DEPT/Data%20Collection%20and%20Dissemination/COMMON/Publications/&#1573;&#1589;&#1583;&#1575;&#1585;&#1575;&#1578;%20&#1575;&#1604;&#1602;&#1587;&#1605;/&#1575;&#1604;&#1603;&#1578;&#1575;&#1576;%20&#1575;&#1604;&#1587;&#1606;&#1608;&#1610;/2021/&#1606;&#1607;&#1575;&#1574;&#1610;/&#1575;&#1604;&#1601;&#1589;&#1604;%20&#1575;&#1604;&#1579;&#1575;&#1606;&#1610;-%20&#1575;&#1604;&#1587;&#1603;&#1575;&#1606;%20&#1608;&#1575;&#1604;&#1593;&#1605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جملة السكان 17"/>
      <sheetName val="جملة السكان 7"/>
      <sheetName val="التوزيع العمري لسكان 2017"/>
      <sheetName val="التوزيع العمري لسكان 2018"/>
      <sheetName val="التوزيع العمري لسكان 2019 "/>
      <sheetName val="التوزيع العمري لسكان  2020"/>
      <sheetName val="21تقديرات النمو2017"/>
      <sheetName val="21تقديرات النمو2018  "/>
      <sheetName val="21تقديرات النمو2019  "/>
      <sheetName val="21تقديرات النمو2020 "/>
      <sheetName val="22الزواج والطلاق"/>
      <sheetName val="معدل المشاركة"/>
      <sheetName val="23معدل باحثين عن العمل"/>
      <sheetName val="2017العاملون25 "/>
      <sheetName val="2018العاملون26"/>
      <sheetName val="2019العاملون27"/>
      <sheetName val="2020العاملون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C61"/>
  <sheetViews>
    <sheetView rightToLeft="1" tabSelected="1" view="pageBreakPreview" zoomScale="115" zoomScaleNormal="115" zoomScaleSheetLayoutView="115" workbookViewId="0">
      <selection activeCell="P30" sqref="P30"/>
    </sheetView>
  </sheetViews>
  <sheetFormatPr defaultRowHeight="12" x14ac:dyDescent="0.25"/>
  <cols>
    <col min="1" max="1" width="8.140625" style="6" customWidth="1"/>
    <col min="2" max="2" width="6" style="97" customWidth="1"/>
    <col min="3" max="8" width="9.28515625" style="3" customWidth="1"/>
    <col min="9" max="9" width="12.140625" style="3" customWidth="1"/>
    <col min="10" max="10" width="10.140625" style="98" customWidth="1"/>
    <col min="11" max="11" width="9.28515625" style="6" customWidth="1"/>
    <col min="12" max="12" width="11.42578125" style="3" customWidth="1"/>
    <col min="13" max="13" width="13" style="3" customWidth="1"/>
    <col min="14" max="15" width="9.140625" style="3"/>
    <col min="16" max="16" width="21.85546875" style="3" customWidth="1"/>
    <col min="17" max="17" width="18.42578125" style="3" customWidth="1"/>
    <col min="18" max="18" width="9.140625" style="3"/>
    <col min="19" max="22" width="0" style="3" hidden="1" customWidth="1"/>
    <col min="23" max="23" width="9.140625" style="3" hidden="1" customWidth="1"/>
    <col min="24" max="31" width="0" style="3" hidden="1" customWidth="1"/>
    <col min="32" max="48" width="9.140625" style="3"/>
    <col min="49" max="49" width="27.140625" style="3" customWidth="1"/>
    <col min="50" max="50" width="20.7109375" style="3" customWidth="1"/>
    <col min="51" max="51" width="31.5703125" style="3" customWidth="1"/>
    <col min="52" max="52" width="25.5703125" style="3" customWidth="1"/>
    <col min="53" max="54" width="20" style="3" customWidth="1"/>
    <col min="55" max="55" width="18.140625" style="3" customWidth="1"/>
    <col min="56" max="16384" width="9.140625" style="3"/>
  </cols>
  <sheetData>
    <row r="1" spans="1:36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36" s="6" customFormat="1" ht="15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36" s="6" customFormat="1" ht="17.25" customHeight="1" x14ac:dyDescent="0.25">
      <c r="A3" s="7"/>
      <c r="B3" s="7"/>
      <c r="C3" s="7"/>
      <c r="D3" s="7"/>
      <c r="E3" s="7"/>
      <c r="F3" s="8" t="s">
        <v>2</v>
      </c>
      <c r="G3" s="7"/>
      <c r="H3" s="7"/>
      <c r="I3" s="7"/>
      <c r="J3" s="7"/>
      <c r="K3" s="7"/>
      <c r="L3" s="7"/>
    </row>
    <row r="4" spans="1:36" s="6" customFormat="1" ht="17.25" customHeight="1" x14ac:dyDescent="0.25">
      <c r="A4" s="7"/>
      <c r="B4" s="7"/>
      <c r="C4" s="7"/>
      <c r="D4" s="7"/>
      <c r="E4" s="7"/>
      <c r="F4" s="9"/>
      <c r="G4" s="7"/>
      <c r="H4" s="7"/>
      <c r="I4" s="7"/>
      <c r="J4" s="7"/>
      <c r="K4" s="7"/>
      <c r="L4" s="7"/>
    </row>
    <row r="5" spans="1:36" s="6" customFormat="1" ht="12" customHeight="1" x14ac:dyDescent="0.25">
      <c r="A5" s="10" t="s">
        <v>3</v>
      </c>
      <c r="B5" s="10"/>
      <c r="C5" s="11"/>
      <c r="D5" s="11"/>
      <c r="E5" s="11"/>
      <c r="F5" s="11"/>
      <c r="G5" s="11"/>
      <c r="H5" s="11"/>
      <c r="I5" s="11"/>
      <c r="J5" s="12"/>
      <c r="K5" s="12" t="s">
        <v>4</v>
      </c>
      <c r="L5" s="13"/>
    </row>
    <row r="6" spans="1:36" s="20" customFormat="1" ht="24" customHeight="1" x14ac:dyDescent="0.25">
      <c r="A6" s="14" t="s">
        <v>5</v>
      </c>
      <c r="B6" s="15"/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7" t="s">
        <v>13</v>
      </c>
      <c r="K6" s="18"/>
      <c r="L6" s="19"/>
    </row>
    <row r="7" spans="1:36" s="23" customFormat="1" ht="24" customHeight="1" x14ac:dyDescent="0.25">
      <c r="A7" s="15"/>
      <c r="B7" s="15"/>
      <c r="C7" s="21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18"/>
      <c r="K7" s="18"/>
      <c r="L7" s="22"/>
      <c r="AJ7" s="24"/>
    </row>
    <row r="8" spans="1:36" s="31" customFormat="1" ht="45" hidden="1" customHeight="1" x14ac:dyDescent="0.25">
      <c r="A8" s="25">
        <v>2009</v>
      </c>
      <c r="B8" s="26"/>
      <c r="C8" s="25"/>
      <c r="D8" s="27"/>
      <c r="E8" s="25"/>
      <c r="F8" s="25"/>
      <c r="G8" s="27"/>
      <c r="H8" s="25"/>
      <c r="I8" s="25"/>
      <c r="J8" s="28"/>
      <c r="K8" s="29">
        <f>A8</f>
        <v>2009</v>
      </c>
      <c r="L8" s="30"/>
    </row>
    <row r="9" spans="1:36" s="38" customFormat="1" ht="45" hidden="1" customHeight="1" x14ac:dyDescent="0.25">
      <c r="A9" s="32" t="s">
        <v>21</v>
      </c>
      <c r="B9" s="33" t="s">
        <v>22</v>
      </c>
      <c r="C9" s="34">
        <v>8556</v>
      </c>
      <c r="D9" s="34">
        <v>4700</v>
      </c>
      <c r="E9" s="34">
        <v>136179</v>
      </c>
      <c r="F9" s="34">
        <v>25423</v>
      </c>
      <c r="G9" s="34">
        <v>1920</v>
      </c>
      <c r="H9" s="34">
        <v>11122</v>
      </c>
      <c r="I9" s="34">
        <f>SUM(C9:H9)</f>
        <v>187900</v>
      </c>
      <c r="J9" s="35" t="s">
        <v>23</v>
      </c>
      <c r="K9" s="36" t="s">
        <v>24</v>
      </c>
      <c r="L9" s="37"/>
      <c r="W9" s="39">
        <v>39906</v>
      </c>
      <c r="X9" s="39"/>
    </row>
    <row r="10" spans="1:36" s="38" customFormat="1" ht="45" hidden="1" customHeight="1" x14ac:dyDescent="0.25">
      <c r="A10" s="40"/>
      <c r="B10" s="33" t="s">
        <v>25</v>
      </c>
      <c r="C10" s="34">
        <v>2531</v>
      </c>
      <c r="D10" s="34">
        <v>1299</v>
      </c>
      <c r="E10" s="34">
        <v>28402</v>
      </c>
      <c r="F10" s="34">
        <v>2597</v>
      </c>
      <c r="G10" s="34">
        <v>787</v>
      </c>
      <c r="H10" s="34">
        <v>4547</v>
      </c>
      <c r="I10" s="34">
        <f>SUM(C10:H10)</f>
        <v>40163</v>
      </c>
      <c r="J10" s="35" t="s">
        <v>26</v>
      </c>
      <c r="K10" s="41"/>
      <c r="L10" s="37"/>
      <c r="W10" s="39"/>
      <c r="X10" s="39"/>
    </row>
    <row r="11" spans="1:36" s="38" customFormat="1" ht="35.1" hidden="1" customHeight="1" x14ac:dyDescent="0.25">
      <c r="A11" s="25"/>
      <c r="B11" s="26"/>
      <c r="C11" s="42"/>
      <c r="D11" s="42"/>
      <c r="E11" s="42"/>
      <c r="F11" s="42"/>
      <c r="G11" s="42"/>
      <c r="H11" s="42"/>
      <c r="I11" s="34"/>
      <c r="J11" s="28"/>
      <c r="K11" s="29"/>
      <c r="L11" s="37"/>
      <c r="W11" s="39"/>
      <c r="X11" s="39"/>
    </row>
    <row r="12" spans="1:36" s="38" customFormat="1" ht="45" hidden="1" customHeight="1" x14ac:dyDescent="0.25">
      <c r="A12" s="43" t="s">
        <v>27</v>
      </c>
      <c r="B12" s="33" t="s">
        <v>22</v>
      </c>
      <c r="C12" s="34">
        <v>5708</v>
      </c>
      <c r="D12" s="34">
        <v>367</v>
      </c>
      <c r="E12" s="34">
        <v>11864</v>
      </c>
      <c r="F12" s="34">
        <v>185</v>
      </c>
      <c r="G12" s="34">
        <v>1233</v>
      </c>
      <c r="H12" s="34">
        <v>3404</v>
      </c>
      <c r="I12" s="34">
        <f>SUM(C12:H12)</f>
        <v>22761</v>
      </c>
      <c r="J12" s="35" t="s">
        <v>23</v>
      </c>
      <c r="K12" s="44" t="s">
        <v>28</v>
      </c>
      <c r="L12" s="37"/>
    </row>
    <row r="13" spans="1:36" s="38" customFormat="1" ht="45" hidden="1" customHeight="1" x14ac:dyDescent="0.25">
      <c r="A13" s="45"/>
      <c r="B13" s="33" t="s">
        <v>25</v>
      </c>
      <c r="C13" s="34">
        <v>1784</v>
      </c>
      <c r="D13" s="34">
        <v>160</v>
      </c>
      <c r="E13" s="34">
        <v>2816</v>
      </c>
      <c r="F13" s="34">
        <v>78</v>
      </c>
      <c r="G13" s="34">
        <v>321</v>
      </c>
      <c r="H13" s="34">
        <v>1385</v>
      </c>
      <c r="I13" s="34">
        <f>SUM(C13:H13)</f>
        <v>6544</v>
      </c>
      <c r="J13" s="35" t="s">
        <v>26</v>
      </c>
      <c r="K13" s="46"/>
      <c r="L13" s="37"/>
      <c r="W13" s="39">
        <v>39937</v>
      </c>
      <c r="X13" s="39"/>
    </row>
    <row r="14" spans="1:36" s="38" customFormat="1" ht="35.1" hidden="1" customHeight="1" x14ac:dyDescent="0.25">
      <c r="A14" s="25"/>
      <c r="B14" s="26"/>
      <c r="C14" s="42"/>
      <c r="D14" s="42"/>
      <c r="E14" s="42"/>
      <c r="F14" s="42"/>
      <c r="G14" s="42"/>
      <c r="H14" s="42"/>
      <c r="I14" s="42"/>
      <c r="J14" s="28"/>
      <c r="K14" s="29"/>
      <c r="L14" s="37"/>
      <c r="W14" s="39"/>
      <c r="X14" s="39"/>
    </row>
    <row r="15" spans="1:36" s="49" customFormat="1" ht="45" hidden="1" customHeight="1" x14ac:dyDescent="0.25">
      <c r="A15" s="32" t="s">
        <v>29</v>
      </c>
      <c r="B15" s="33" t="s">
        <v>22</v>
      </c>
      <c r="C15" s="34">
        <f t="shared" ref="C15:H16" si="0">C9+C12</f>
        <v>14264</v>
      </c>
      <c r="D15" s="34">
        <f t="shared" si="0"/>
        <v>5067</v>
      </c>
      <c r="E15" s="34">
        <f t="shared" si="0"/>
        <v>148043</v>
      </c>
      <c r="F15" s="34">
        <f t="shared" si="0"/>
        <v>25608</v>
      </c>
      <c r="G15" s="34">
        <f t="shared" si="0"/>
        <v>3153</v>
      </c>
      <c r="H15" s="34">
        <f t="shared" si="0"/>
        <v>14526</v>
      </c>
      <c r="I15" s="34">
        <f>SUM(C15:H15)</f>
        <v>210661</v>
      </c>
      <c r="J15" s="35" t="s">
        <v>23</v>
      </c>
      <c r="K15" s="36" t="s">
        <v>30</v>
      </c>
      <c r="L15" s="47"/>
      <c r="M15" s="48"/>
      <c r="N15" s="48"/>
      <c r="W15" s="50"/>
      <c r="X15" s="50"/>
    </row>
    <row r="16" spans="1:36" s="49" customFormat="1" ht="45" hidden="1" customHeight="1" x14ac:dyDescent="0.25">
      <c r="A16" s="40"/>
      <c r="B16" s="33" t="s">
        <v>25</v>
      </c>
      <c r="C16" s="34">
        <f t="shared" si="0"/>
        <v>4315</v>
      </c>
      <c r="D16" s="34">
        <f t="shared" si="0"/>
        <v>1459</v>
      </c>
      <c r="E16" s="34">
        <f t="shared" si="0"/>
        <v>31218</v>
      </c>
      <c r="F16" s="34">
        <f t="shared" si="0"/>
        <v>2675</v>
      </c>
      <c r="G16" s="34">
        <f t="shared" si="0"/>
        <v>1108</v>
      </c>
      <c r="H16" s="34">
        <f t="shared" si="0"/>
        <v>5932</v>
      </c>
      <c r="I16" s="34">
        <f>SUM(C16:H16)</f>
        <v>46707</v>
      </c>
      <c r="J16" s="35" t="s">
        <v>26</v>
      </c>
      <c r="K16" s="41"/>
      <c r="L16" s="47"/>
      <c r="M16" s="48"/>
      <c r="N16" s="48"/>
      <c r="W16" s="50"/>
      <c r="X16" s="50"/>
    </row>
    <row r="17" spans="1:55" s="31" customFormat="1" ht="45" hidden="1" customHeight="1" x14ac:dyDescent="0.25">
      <c r="A17" s="25">
        <v>2010</v>
      </c>
      <c r="B17" s="26"/>
      <c r="C17" s="42"/>
      <c r="D17" s="42"/>
      <c r="E17" s="42"/>
      <c r="F17" s="42"/>
      <c r="G17" s="42"/>
      <c r="H17" s="42"/>
      <c r="I17" s="42"/>
      <c r="J17" s="28"/>
      <c r="K17" s="29">
        <f>A17</f>
        <v>2010</v>
      </c>
      <c r="L17" s="30"/>
    </row>
    <row r="18" spans="1:55" s="38" customFormat="1" ht="45" hidden="1" customHeight="1" x14ac:dyDescent="0.25">
      <c r="A18" s="32" t="s">
        <v>21</v>
      </c>
      <c r="B18" s="33" t="s">
        <v>22</v>
      </c>
      <c r="C18" s="34">
        <v>9351</v>
      </c>
      <c r="D18" s="34">
        <v>4514</v>
      </c>
      <c r="E18" s="34" t="s">
        <v>31</v>
      </c>
      <c r="F18" s="34">
        <v>20344</v>
      </c>
      <c r="G18" s="34">
        <v>1752</v>
      </c>
      <c r="H18" s="51">
        <v>10627</v>
      </c>
      <c r="I18" s="34">
        <f>SUM(C18:H18)</f>
        <v>46588</v>
      </c>
      <c r="J18" s="35" t="s">
        <v>23</v>
      </c>
      <c r="K18" s="36" t="s">
        <v>24</v>
      </c>
      <c r="L18" s="37"/>
      <c r="W18" s="39">
        <v>39906</v>
      </c>
      <c r="X18" s="39"/>
    </row>
    <row r="19" spans="1:55" s="38" customFormat="1" ht="45" hidden="1" customHeight="1" x14ac:dyDescent="0.25">
      <c r="A19" s="40"/>
      <c r="B19" s="33" t="s">
        <v>25</v>
      </c>
      <c r="C19" s="34">
        <v>2488</v>
      </c>
      <c r="D19" s="34">
        <v>1403</v>
      </c>
      <c r="E19" s="34" t="s">
        <v>31</v>
      </c>
      <c r="F19" s="34">
        <v>2604</v>
      </c>
      <c r="G19" s="34">
        <v>820</v>
      </c>
      <c r="H19" s="51">
        <v>4512</v>
      </c>
      <c r="I19" s="34">
        <f>SUM(C19:H19)</f>
        <v>11827</v>
      </c>
      <c r="J19" s="35" t="s">
        <v>26</v>
      </c>
      <c r="K19" s="41"/>
      <c r="L19" s="37"/>
      <c r="W19" s="39"/>
      <c r="X19" s="39"/>
    </row>
    <row r="20" spans="1:55" s="38" customFormat="1" ht="35.1" hidden="1" customHeight="1" x14ac:dyDescent="0.25">
      <c r="A20" s="25"/>
      <c r="B20" s="26"/>
      <c r="C20" s="42"/>
      <c r="D20" s="42"/>
      <c r="E20" s="42"/>
      <c r="F20" s="42"/>
      <c r="G20" s="42"/>
      <c r="H20" s="52"/>
      <c r="I20" s="34"/>
      <c r="J20" s="28"/>
      <c r="K20" s="29"/>
      <c r="L20" s="37"/>
      <c r="W20" s="39"/>
      <c r="X20" s="39"/>
    </row>
    <row r="21" spans="1:55" s="38" customFormat="1" ht="45" hidden="1" customHeight="1" x14ac:dyDescent="0.25">
      <c r="A21" s="43" t="s">
        <v>27</v>
      </c>
      <c r="B21" s="33" t="s">
        <v>22</v>
      </c>
      <c r="C21" s="34">
        <v>5753</v>
      </c>
      <c r="D21" s="34">
        <v>446</v>
      </c>
      <c r="E21" s="34" t="s">
        <v>31</v>
      </c>
      <c r="F21" s="34">
        <v>476</v>
      </c>
      <c r="G21" s="34">
        <v>1225</v>
      </c>
      <c r="H21" s="51">
        <v>3366</v>
      </c>
      <c r="I21" s="34">
        <f>SUM(C21:H21)</f>
        <v>11266</v>
      </c>
      <c r="J21" s="35" t="s">
        <v>23</v>
      </c>
      <c r="K21" s="44" t="s">
        <v>28</v>
      </c>
      <c r="L21" s="37"/>
    </row>
    <row r="22" spans="1:55" s="38" customFormat="1" ht="45" hidden="1" customHeight="1" x14ac:dyDescent="0.25">
      <c r="A22" s="45"/>
      <c r="B22" s="33" t="s">
        <v>25</v>
      </c>
      <c r="C22" s="34">
        <v>1706</v>
      </c>
      <c r="D22" s="34">
        <v>166</v>
      </c>
      <c r="E22" s="34" t="s">
        <v>31</v>
      </c>
      <c r="F22" s="34">
        <v>132</v>
      </c>
      <c r="G22" s="34">
        <v>352</v>
      </c>
      <c r="H22" s="51">
        <v>1453</v>
      </c>
      <c r="I22" s="34">
        <f>SUM(C22:H22)</f>
        <v>3809</v>
      </c>
      <c r="J22" s="35" t="s">
        <v>26</v>
      </c>
      <c r="K22" s="46"/>
      <c r="L22" s="37"/>
      <c r="W22" s="39">
        <v>39937</v>
      </c>
      <c r="X22" s="39"/>
    </row>
    <row r="23" spans="1:55" s="38" customFormat="1" ht="35.1" hidden="1" customHeight="1" x14ac:dyDescent="0.25">
      <c r="A23" s="25"/>
      <c r="B23" s="26"/>
      <c r="C23" s="42"/>
      <c r="D23" s="42"/>
      <c r="E23" s="42"/>
      <c r="F23" s="42"/>
      <c r="G23" s="42"/>
      <c r="H23" s="52"/>
      <c r="I23" s="42"/>
      <c r="J23" s="28"/>
      <c r="K23" s="29"/>
      <c r="L23" s="37"/>
      <c r="W23" s="39"/>
      <c r="X23" s="39"/>
    </row>
    <row r="24" spans="1:55" s="38" customFormat="1" ht="45" hidden="1" customHeight="1" x14ac:dyDescent="0.25">
      <c r="A24" s="32" t="s">
        <v>29</v>
      </c>
      <c r="B24" s="33" t="s">
        <v>22</v>
      </c>
      <c r="C24" s="34">
        <f>C18+C21</f>
        <v>15104</v>
      </c>
      <c r="D24" s="34">
        <f>D18+D21</f>
        <v>4960</v>
      </c>
      <c r="E24" s="34">
        <v>126507</v>
      </c>
      <c r="F24" s="34">
        <f t="shared" ref="F24:H25" si="1">F18+F21</f>
        <v>20820</v>
      </c>
      <c r="G24" s="34">
        <f t="shared" si="1"/>
        <v>2977</v>
      </c>
      <c r="H24" s="51">
        <f t="shared" si="1"/>
        <v>13993</v>
      </c>
      <c r="I24" s="34">
        <f>SUM(C24:H24)</f>
        <v>184361</v>
      </c>
      <c r="J24" s="35" t="s">
        <v>23</v>
      </c>
      <c r="K24" s="36" t="s">
        <v>30</v>
      </c>
      <c r="L24" s="37"/>
      <c r="M24" s="48"/>
      <c r="N24" s="48"/>
      <c r="W24" s="39"/>
      <c r="X24" s="39"/>
    </row>
    <row r="25" spans="1:55" s="38" customFormat="1" ht="45" hidden="1" customHeight="1" x14ac:dyDescent="0.25">
      <c r="A25" s="40"/>
      <c r="B25" s="33" t="s">
        <v>25</v>
      </c>
      <c r="C25" s="34">
        <f>C19+C22</f>
        <v>4194</v>
      </c>
      <c r="D25" s="34">
        <f>D19+D22</f>
        <v>1569</v>
      </c>
      <c r="E25" s="34">
        <v>31288</v>
      </c>
      <c r="F25" s="34">
        <f t="shared" si="1"/>
        <v>2736</v>
      </c>
      <c r="G25" s="34">
        <f t="shared" si="1"/>
        <v>1172</v>
      </c>
      <c r="H25" s="51">
        <f t="shared" si="1"/>
        <v>5965</v>
      </c>
      <c r="I25" s="34">
        <f>SUM(C25:H25)</f>
        <v>46924</v>
      </c>
      <c r="J25" s="35" t="s">
        <v>26</v>
      </c>
      <c r="K25" s="41"/>
      <c r="L25" s="37"/>
      <c r="M25" s="48"/>
      <c r="N25" s="48"/>
      <c r="W25" s="39"/>
      <c r="X25" s="39"/>
    </row>
    <row r="26" spans="1:55" s="31" customFormat="1" ht="21.75" customHeight="1" x14ac:dyDescent="0.25">
      <c r="A26" s="29">
        <v>2017</v>
      </c>
      <c r="B26" s="26"/>
      <c r="C26" s="53"/>
      <c r="D26" s="53"/>
      <c r="E26" s="53"/>
      <c r="F26" s="53"/>
      <c r="G26" s="53"/>
      <c r="H26" s="53"/>
      <c r="I26" s="53"/>
      <c r="J26" s="28"/>
      <c r="K26" s="29">
        <v>2017</v>
      </c>
      <c r="L26" s="54"/>
      <c r="M26" s="38"/>
    </row>
    <row r="27" spans="1:55" s="38" customFormat="1" ht="18" customHeight="1" x14ac:dyDescent="0.25">
      <c r="A27" s="55" t="s">
        <v>21</v>
      </c>
      <c r="B27" s="56" t="s">
        <v>22</v>
      </c>
      <c r="C27" s="57">
        <v>8840</v>
      </c>
      <c r="D27" s="57">
        <v>5140</v>
      </c>
      <c r="E27" s="57">
        <v>129088</v>
      </c>
      <c r="F27" s="57">
        <v>21774</v>
      </c>
      <c r="G27" s="57">
        <v>2182</v>
      </c>
      <c r="H27" s="58">
        <v>10261</v>
      </c>
      <c r="I27" s="57">
        <f>C27+D27+E27+F27+G27+H27</f>
        <v>177285</v>
      </c>
      <c r="J27" s="59" t="s">
        <v>23</v>
      </c>
      <c r="K27" s="60" t="s">
        <v>24</v>
      </c>
      <c r="L27" s="54"/>
      <c r="W27" s="39"/>
      <c r="X27" s="39"/>
      <c r="AW27" s="61"/>
      <c r="AX27" s="62"/>
      <c r="AY27" s="62"/>
      <c r="AZ27" s="63"/>
      <c r="BA27" s="62"/>
      <c r="BB27" s="62"/>
      <c r="BC27" s="64"/>
    </row>
    <row r="28" spans="1:55" s="38" customFormat="1" ht="18" customHeight="1" x14ac:dyDescent="0.25">
      <c r="A28" s="65"/>
      <c r="B28" s="56" t="s">
        <v>25</v>
      </c>
      <c r="C28" s="57">
        <v>2483</v>
      </c>
      <c r="D28" s="57">
        <v>1661</v>
      </c>
      <c r="E28" s="57">
        <v>49107</v>
      </c>
      <c r="F28" s="57">
        <v>3702</v>
      </c>
      <c r="G28" s="57">
        <v>786</v>
      </c>
      <c r="H28" s="58" t="s">
        <v>32</v>
      </c>
      <c r="I28" s="57">
        <f>C28+D28+E28+F28+G28+H28</f>
        <v>63141</v>
      </c>
      <c r="J28" s="59" t="s">
        <v>26</v>
      </c>
      <c r="K28" s="66"/>
      <c r="L28" s="54"/>
      <c r="W28" s="39"/>
      <c r="X28" s="39"/>
    </row>
    <row r="29" spans="1:55" s="38" customFormat="1" ht="15.95" customHeight="1" x14ac:dyDescent="0.25">
      <c r="A29" s="67"/>
      <c r="B29" s="68"/>
      <c r="C29" s="69"/>
      <c r="D29" s="69"/>
      <c r="E29" s="69"/>
      <c r="F29" s="69"/>
      <c r="G29" s="69"/>
      <c r="H29" s="70"/>
      <c r="I29" s="71"/>
      <c r="J29" s="72"/>
      <c r="K29" s="73"/>
      <c r="L29" s="54"/>
      <c r="W29" s="39"/>
      <c r="X29" s="39"/>
    </row>
    <row r="30" spans="1:55" s="38" customFormat="1" ht="18" customHeight="1" x14ac:dyDescent="0.25">
      <c r="A30" s="74" t="s">
        <v>27</v>
      </c>
      <c r="B30" s="56" t="s">
        <v>22</v>
      </c>
      <c r="C30" s="57">
        <v>6306</v>
      </c>
      <c r="D30" s="57">
        <v>1551</v>
      </c>
      <c r="E30" s="57">
        <v>33634</v>
      </c>
      <c r="F30" s="57">
        <v>510</v>
      </c>
      <c r="G30" s="57">
        <v>1537</v>
      </c>
      <c r="H30" s="58">
        <v>3671</v>
      </c>
      <c r="I30" s="57">
        <f>C30+D30+E30+F30+G30+H30</f>
        <v>47209</v>
      </c>
      <c r="J30" s="59" t="s">
        <v>23</v>
      </c>
      <c r="K30" s="75" t="s">
        <v>28</v>
      </c>
      <c r="L30" s="54"/>
    </row>
    <row r="31" spans="1:55" s="38" customFormat="1" ht="18" customHeight="1" x14ac:dyDescent="0.25">
      <c r="A31" s="76"/>
      <c r="B31" s="56" t="s">
        <v>25</v>
      </c>
      <c r="C31" s="57">
        <v>1920</v>
      </c>
      <c r="D31" s="57">
        <v>229</v>
      </c>
      <c r="E31" s="57">
        <v>6977</v>
      </c>
      <c r="F31" s="57">
        <v>165</v>
      </c>
      <c r="G31" s="57">
        <v>420</v>
      </c>
      <c r="H31" s="58">
        <v>2031</v>
      </c>
      <c r="I31" s="57">
        <f>C31+D31+E31+F31+G31+H31</f>
        <v>11742</v>
      </c>
      <c r="J31" s="59" t="s">
        <v>26</v>
      </c>
      <c r="K31" s="77"/>
      <c r="L31" s="54"/>
      <c r="W31" s="39"/>
      <c r="X31" s="39"/>
    </row>
    <row r="32" spans="1:55" s="38" customFormat="1" ht="15.95" customHeight="1" x14ac:dyDescent="0.25">
      <c r="A32" s="78"/>
      <c r="B32" s="79"/>
      <c r="C32" s="80"/>
      <c r="D32" s="80"/>
      <c r="E32" s="80"/>
      <c r="F32" s="80"/>
      <c r="G32" s="80"/>
      <c r="H32" s="81"/>
      <c r="I32" s="80"/>
      <c r="J32" s="28"/>
      <c r="K32" s="29"/>
      <c r="L32" s="54"/>
      <c r="W32" s="39"/>
      <c r="X32" s="39"/>
    </row>
    <row r="33" spans="1:55" s="38" customFormat="1" ht="18" customHeight="1" x14ac:dyDescent="0.25">
      <c r="A33" s="82" t="s">
        <v>33</v>
      </c>
      <c r="B33" s="83" t="s">
        <v>22</v>
      </c>
      <c r="C33" s="84">
        <f>C27+C30</f>
        <v>15146</v>
      </c>
      <c r="D33" s="84">
        <f t="shared" ref="D33:I34" si="2">D27+D30</f>
        <v>6691</v>
      </c>
      <c r="E33" s="84">
        <f t="shared" si="2"/>
        <v>162722</v>
      </c>
      <c r="F33" s="84">
        <f t="shared" si="2"/>
        <v>22284</v>
      </c>
      <c r="G33" s="84">
        <f t="shared" si="2"/>
        <v>3719</v>
      </c>
      <c r="H33" s="84">
        <f t="shared" si="2"/>
        <v>13932</v>
      </c>
      <c r="I33" s="84">
        <f t="shared" si="2"/>
        <v>224494</v>
      </c>
      <c r="J33" s="85" t="s">
        <v>23</v>
      </c>
      <c r="K33" s="86" t="s">
        <v>30</v>
      </c>
      <c r="L33" s="54"/>
      <c r="N33" s="48"/>
      <c r="W33" s="39"/>
      <c r="X33" s="39"/>
    </row>
    <row r="34" spans="1:55" s="38" customFormat="1" ht="18" customHeight="1" x14ac:dyDescent="0.25">
      <c r="A34" s="87"/>
      <c r="B34" s="83" t="s">
        <v>25</v>
      </c>
      <c r="C34" s="84">
        <f>C28+C31</f>
        <v>4403</v>
      </c>
      <c r="D34" s="84">
        <f t="shared" si="2"/>
        <v>1890</v>
      </c>
      <c r="E34" s="84">
        <f t="shared" si="2"/>
        <v>56084</v>
      </c>
      <c r="F34" s="84">
        <f t="shared" si="2"/>
        <v>3867</v>
      </c>
      <c r="G34" s="84">
        <f t="shared" si="2"/>
        <v>1206</v>
      </c>
      <c r="H34" s="84">
        <f t="shared" si="2"/>
        <v>7433</v>
      </c>
      <c r="I34" s="84">
        <f t="shared" si="2"/>
        <v>74883</v>
      </c>
      <c r="J34" s="85" t="s">
        <v>26</v>
      </c>
      <c r="K34" s="88"/>
      <c r="L34" s="54"/>
      <c r="N34" s="48"/>
      <c r="W34" s="39"/>
      <c r="X34" s="39"/>
    </row>
    <row r="35" spans="1:55" s="31" customFormat="1" ht="21.75" customHeight="1" x14ac:dyDescent="0.25">
      <c r="A35" s="29">
        <v>2018</v>
      </c>
      <c r="B35" s="26"/>
      <c r="C35" s="80"/>
      <c r="D35" s="80"/>
      <c r="E35" s="80"/>
      <c r="F35" s="80"/>
      <c r="G35" s="80"/>
      <c r="H35" s="80"/>
      <c r="I35" s="80"/>
      <c r="J35" s="28"/>
      <c r="K35" s="29">
        <v>2018</v>
      </c>
      <c r="L35" s="54"/>
      <c r="M35" s="38"/>
    </row>
    <row r="36" spans="1:55" s="38" customFormat="1" ht="18" customHeight="1" x14ac:dyDescent="0.25">
      <c r="A36" s="89" t="s">
        <v>21</v>
      </c>
      <c r="B36" s="56" t="s">
        <v>22</v>
      </c>
      <c r="C36" s="57">
        <v>8378</v>
      </c>
      <c r="D36" s="57">
        <v>5014</v>
      </c>
      <c r="E36" s="57">
        <v>131886</v>
      </c>
      <c r="F36" s="57">
        <v>19515</v>
      </c>
      <c r="G36" s="57">
        <v>2187</v>
      </c>
      <c r="H36" s="58">
        <v>10607</v>
      </c>
      <c r="I36" s="57">
        <f>C36+D36+E36+F36+G36+H36</f>
        <v>177587</v>
      </c>
      <c r="J36" s="59" t="s">
        <v>23</v>
      </c>
      <c r="K36" s="90" t="s">
        <v>24</v>
      </c>
      <c r="L36" s="54"/>
      <c r="W36" s="39"/>
      <c r="X36" s="39">
        <v>39969</v>
      </c>
      <c r="AW36" s="61"/>
      <c r="AX36" s="62"/>
      <c r="AY36" s="62"/>
      <c r="AZ36" s="63"/>
      <c r="BA36" s="62"/>
      <c r="BB36" s="62"/>
      <c r="BC36" s="64"/>
    </row>
    <row r="37" spans="1:55" s="38" customFormat="1" ht="18" customHeight="1" x14ac:dyDescent="0.25">
      <c r="A37" s="89"/>
      <c r="B37" s="56" t="s">
        <v>25</v>
      </c>
      <c r="C37" s="57">
        <v>2486</v>
      </c>
      <c r="D37" s="57">
        <v>1667</v>
      </c>
      <c r="E37" s="57">
        <v>51661</v>
      </c>
      <c r="F37" s="57">
        <v>3493</v>
      </c>
      <c r="G37" s="57">
        <v>799</v>
      </c>
      <c r="H37" s="58" t="s">
        <v>34</v>
      </c>
      <c r="I37" s="57">
        <f>C37+D37+E37+F37+G37+H37</f>
        <v>65870</v>
      </c>
      <c r="J37" s="59" t="s">
        <v>26</v>
      </c>
      <c r="K37" s="90"/>
      <c r="L37" s="54"/>
      <c r="W37" s="39"/>
      <c r="X37" s="39"/>
    </row>
    <row r="38" spans="1:55" s="38" customFormat="1" ht="15.95" customHeight="1" x14ac:dyDescent="0.25">
      <c r="A38" s="67"/>
      <c r="B38" s="68"/>
      <c r="C38" s="69"/>
      <c r="D38" s="69"/>
      <c r="E38" s="69"/>
      <c r="F38" s="69"/>
      <c r="G38" s="69"/>
      <c r="H38" s="70"/>
      <c r="I38" s="71"/>
      <c r="J38" s="72"/>
      <c r="K38" s="73"/>
      <c r="L38" s="54"/>
      <c r="W38" s="39"/>
      <c r="X38" s="39"/>
    </row>
    <row r="39" spans="1:55" s="38" customFormat="1" ht="18" customHeight="1" x14ac:dyDescent="0.25">
      <c r="A39" s="91" t="s">
        <v>27</v>
      </c>
      <c r="B39" s="56" t="s">
        <v>22</v>
      </c>
      <c r="C39" s="57">
        <v>6426</v>
      </c>
      <c r="D39" s="57">
        <v>1025</v>
      </c>
      <c r="E39" s="57">
        <v>17976</v>
      </c>
      <c r="F39" s="57">
        <v>490</v>
      </c>
      <c r="G39" s="57">
        <v>1578</v>
      </c>
      <c r="H39" s="58">
        <v>3793</v>
      </c>
      <c r="I39" s="57">
        <f>C39+D39+E39+F39+G39+H39</f>
        <v>31288</v>
      </c>
      <c r="J39" s="59" t="s">
        <v>23</v>
      </c>
      <c r="K39" s="92" t="s">
        <v>28</v>
      </c>
      <c r="L39" s="54"/>
    </row>
    <row r="40" spans="1:55" s="38" customFormat="1" ht="18" customHeight="1" x14ac:dyDescent="0.25">
      <c r="A40" s="91"/>
      <c r="B40" s="56" t="s">
        <v>25</v>
      </c>
      <c r="C40" s="57">
        <v>2020</v>
      </c>
      <c r="D40" s="57">
        <v>262</v>
      </c>
      <c r="E40" s="57">
        <v>6387</v>
      </c>
      <c r="F40" s="57">
        <v>169</v>
      </c>
      <c r="G40" s="57">
        <v>383</v>
      </c>
      <c r="H40" s="58" t="s">
        <v>35</v>
      </c>
      <c r="I40" s="57">
        <f>C40+D40+E40+F40+G40+H40</f>
        <v>11326</v>
      </c>
      <c r="J40" s="59" t="s">
        <v>26</v>
      </c>
      <c r="K40" s="92"/>
      <c r="L40" s="54"/>
      <c r="W40" s="39"/>
      <c r="X40" s="39"/>
    </row>
    <row r="41" spans="1:55" s="38" customFormat="1" ht="15.95" customHeight="1" x14ac:dyDescent="0.25">
      <c r="A41" s="78"/>
      <c r="B41" s="79"/>
      <c r="C41" s="80"/>
      <c r="D41" s="80"/>
      <c r="E41" s="80"/>
      <c r="F41" s="80"/>
      <c r="G41" s="80"/>
      <c r="H41" s="81"/>
      <c r="I41" s="80"/>
      <c r="J41" s="28"/>
      <c r="K41" s="29"/>
      <c r="L41" s="54"/>
      <c r="W41" s="39"/>
      <c r="X41" s="39">
        <v>40000</v>
      </c>
    </row>
    <row r="42" spans="1:55" s="38" customFormat="1" ht="18" customHeight="1" x14ac:dyDescent="0.25">
      <c r="A42" s="93" t="s">
        <v>33</v>
      </c>
      <c r="B42" s="83" t="s">
        <v>22</v>
      </c>
      <c r="C42" s="84">
        <f>C36+C39</f>
        <v>14804</v>
      </c>
      <c r="D42" s="84">
        <f t="shared" ref="D42:I43" si="3">D36+D39</f>
        <v>6039</v>
      </c>
      <c r="E42" s="84">
        <f t="shared" si="3"/>
        <v>149862</v>
      </c>
      <c r="F42" s="84">
        <f t="shared" si="3"/>
        <v>20005</v>
      </c>
      <c r="G42" s="84">
        <f t="shared" si="3"/>
        <v>3765</v>
      </c>
      <c r="H42" s="84">
        <f t="shared" si="3"/>
        <v>14400</v>
      </c>
      <c r="I42" s="84">
        <f t="shared" si="3"/>
        <v>208875</v>
      </c>
      <c r="J42" s="85" t="s">
        <v>23</v>
      </c>
      <c r="K42" s="94" t="s">
        <v>30</v>
      </c>
      <c r="L42" s="54"/>
      <c r="N42" s="48"/>
      <c r="W42" s="39"/>
      <c r="X42" s="39"/>
    </row>
    <row r="43" spans="1:55" s="38" customFormat="1" ht="18" customHeight="1" x14ac:dyDescent="0.25">
      <c r="A43" s="93"/>
      <c r="B43" s="83" t="s">
        <v>25</v>
      </c>
      <c r="C43" s="84">
        <f>C37+C40</f>
        <v>4506</v>
      </c>
      <c r="D43" s="84">
        <f t="shared" si="3"/>
        <v>1929</v>
      </c>
      <c r="E43" s="84">
        <f t="shared" si="3"/>
        <v>58048</v>
      </c>
      <c r="F43" s="84">
        <f t="shared" si="3"/>
        <v>3662</v>
      </c>
      <c r="G43" s="84">
        <f t="shared" si="3"/>
        <v>1182</v>
      </c>
      <c r="H43" s="84">
        <f t="shared" si="3"/>
        <v>7869</v>
      </c>
      <c r="I43" s="84">
        <f t="shared" si="3"/>
        <v>77196</v>
      </c>
      <c r="J43" s="85" t="s">
        <v>26</v>
      </c>
      <c r="K43" s="94"/>
      <c r="L43" s="54"/>
      <c r="N43" s="3"/>
      <c r="O43" s="3"/>
      <c r="P43" s="3"/>
      <c r="W43" s="39"/>
      <c r="X43" s="39"/>
    </row>
    <row r="44" spans="1:55" s="31" customFormat="1" ht="21.75" customHeight="1" x14ac:dyDescent="0.25">
      <c r="A44" s="29">
        <v>2019</v>
      </c>
      <c r="B44" s="26"/>
      <c r="C44" s="80"/>
      <c r="D44" s="80"/>
      <c r="E44" s="80"/>
      <c r="F44" s="80"/>
      <c r="G44" s="80"/>
      <c r="H44" s="80"/>
      <c r="I44" s="80"/>
      <c r="J44" s="28"/>
      <c r="K44" s="29">
        <f>A44</f>
        <v>2019</v>
      </c>
      <c r="L44" s="54"/>
      <c r="M44" s="38"/>
      <c r="N44" s="3"/>
      <c r="O44" s="3"/>
      <c r="P44" s="3"/>
    </row>
    <row r="45" spans="1:55" s="38" customFormat="1" ht="18" customHeight="1" x14ac:dyDescent="0.25">
      <c r="A45" s="89" t="s">
        <v>21</v>
      </c>
      <c r="B45" s="56" t="s">
        <v>22</v>
      </c>
      <c r="C45" s="57">
        <v>8324</v>
      </c>
      <c r="D45" s="57">
        <v>4565</v>
      </c>
      <c r="E45" s="57">
        <v>125293</v>
      </c>
      <c r="F45" s="57">
        <v>17789</v>
      </c>
      <c r="G45" s="57">
        <v>2077</v>
      </c>
      <c r="H45" s="58">
        <v>10874</v>
      </c>
      <c r="I45" s="57">
        <f>C45+D45+E45+F45+G45+H45</f>
        <v>168922</v>
      </c>
      <c r="J45" s="59" t="s">
        <v>23</v>
      </c>
      <c r="K45" s="90" t="s">
        <v>24</v>
      </c>
      <c r="L45" s="54"/>
      <c r="N45" s="3"/>
      <c r="O45" s="3"/>
      <c r="P45" s="3"/>
      <c r="W45" s="39"/>
      <c r="X45" s="39"/>
      <c r="AW45" s="61"/>
      <c r="AX45" s="62"/>
      <c r="AY45" s="62"/>
      <c r="AZ45" s="63"/>
      <c r="BA45" s="62"/>
      <c r="BB45" s="62"/>
      <c r="BC45" s="64"/>
    </row>
    <row r="46" spans="1:55" s="38" customFormat="1" ht="18" customHeight="1" x14ac:dyDescent="0.25">
      <c r="A46" s="89"/>
      <c r="B46" s="56" t="s">
        <v>25</v>
      </c>
      <c r="C46" s="57">
        <v>2141</v>
      </c>
      <c r="D46" s="57">
        <v>1536</v>
      </c>
      <c r="E46" s="57">
        <v>53485</v>
      </c>
      <c r="F46" s="57">
        <v>3272.5284334763951</v>
      </c>
      <c r="G46" s="57">
        <v>1144</v>
      </c>
      <c r="H46" s="58" t="s">
        <v>36</v>
      </c>
      <c r="I46" s="57">
        <f>C46+D46+E46+F46+G46+H46</f>
        <v>66239.5284334764</v>
      </c>
      <c r="J46" s="59" t="s">
        <v>26</v>
      </c>
      <c r="K46" s="90"/>
      <c r="L46" s="54"/>
      <c r="N46" s="3"/>
      <c r="O46" s="3"/>
      <c r="P46" s="3"/>
      <c r="W46" s="39"/>
      <c r="X46" s="39"/>
    </row>
    <row r="47" spans="1:55" s="38" customFormat="1" ht="15.95" customHeight="1" x14ac:dyDescent="0.25">
      <c r="A47" s="67"/>
      <c r="B47" s="68"/>
      <c r="C47" s="69"/>
      <c r="D47" s="69"/>
      <c r="E47" s="69"/>
      <c r="F47" s="69"/>
      <c r="G47" s="69"/>
      <c r="H47" s="70"/>
      <c r="I47" s="71"/>
      <c r="J47" s="72"/>
      <c r="K47" s="73"/>
      <c r="L47" s="54"/>
      <c r="N47" s="3"/>
      <c r="O47" s="3"/>
      <c r="P47" s="3"/>
      <c r="W47" s="39"/>
      <c r="X47" s="39"/>
    </row>
    <row r="48" spans="1:55" s="38" customFormat="1" ht="18" customHeight="1" x14ac:dyDescent="0.25">
      <c r="A48" s="91" t="s">
        <v>27</v>
      </c>
      <c r="B48" s="56" t="s">
        <v>22</v>
      </c>
      <c r="C48" s="57">
        <v>6585</v>
      </c>
      <c r="D48" s="57">
        <v>959</v>
      </c>
      <c r="E48" s="57">
        <v>12625</v>
      </c>
      <c r="F48" s="57">
        <v>454</v>
      </c>
      <c r="G48" s="57">
        <v>1544</v>
      </c>
      <c r="H48" s="58">
        <v>3012</v>
      </c>
      <c r="I48" s="57">
        <f>C48+D48+E48+F48+G48+H48</f>
        <v>25179</v>
      </c>
      <c r="J48" s="59" t="s">
        <v>23</v>
      </c>
      <c r="K48" s="92" t="s">
        <v>28</v>
      </c>
      <c r="L48" s="54"/>
    </row>
    <row r="49" spans="1:55" s="38" customFormat="1" ht="18" customHeight="1" x14ac:dyDescent="0.25">
      <c r="A49" s="91"/>
      <c r="B49" s="56" t="s">
        <v>25</v>
      </c>
      <c r="C49" s="57">
        <v>2027</v>
      </c>
      <c r="D49" s="57">
        <v>258</v>
      </c>
      <c r="E49" s="57">
        <v>4910</v>
      </c>
      <c r="F49" s="57">
        <v>167</v>
      </c>
      <c r="G49" s="57">
        <v>718</v>
      </c>
      <c r="H49" s="58" t="s">
        <v>37</v>
      </c>
      <c r="I49" s="57">
        <f>C49+D49+E49+F49+G49+H49</f>
        <v>10111</v>
      </c>
      <c r="J49" s="59" t="s">
        <v>26</v>
      </c>
      <c r="K49" s="92"/>
      <c r="L49" s="54"/>
      <c r="W49" s="39"/>
      <c r="X49" s="39"/>
    </row>
    <row r="50" spans="1:55" s="38" customFormat="1" ht="15.95" customHeight="1" x14ac:dyDescent="0.25">
      <c r="A50" s="78"/>
      <c r="B50" s="79"/>
      <c r="C50" s="80"/>
      <c r="D50" s="80"/>
      <c r="E50" s="80"/>
      <c r="F50" s="80"/>
      <c r="G50" s="80"/>
      <c r="H50" s="81"/>
      <c r="I50" s="80"/>
      <c r="J50" s="28"/>
      <c r="K50" s="29"/>
      <c r="L50" s="54"/>
      <c r="W50" s="39"/>
      <c r="X50" s="39"/>
    </row>
    <row r="51" spans="1:55" s="38" customFormat="1" ht="18" customHeight="1" x14ac:dyDescent="0.25">
      <c r="A51" s="95" t="s">
        <v>33</v>
      </c>
      <c r="B51" s="83" t="s">
        <v>22</v>
      </c>
      <c r="C51" s="84">
        <f>C45+C48</f>
        <v>14909</v>
      </c>
      <c r="D51" s="84">
        <f t="shared" ref="D51:I52" si="4">D45+D48</f>
        <v>5524</v>
      </c>
      <c r="E51" s="84">
        <f t="shared" si="4"/>
        <v>137918</v>
      </c>
      <c r="F51" s="84">
        <f t="shared" si="4"/>
        <v>18243</v>
      </c>
      <c r="G51" s="84">
        <f t="shared" si="4"/>
        <v>3621</v>
      </c>
      <c r="H51" s="84">
        <f t="shared" si="4"/>
        <v>13886</v>
      </c>
      <c r="I51" s="84">
        <f t="shared" si="4"/>
        <v>194101</v>
      </c>
      <c r="J51" s="85" t="s">
        <v>23</v>
      </c>
      <c r="K51" s="94" t="s">
        <v>30</v>
      </c>
      <c r="L51" s="54"/>
      <c r="N51" s="48"/>
      <c r="W51" s="39"/>
      <c r="X51" s="39"/>
    </row>
    <row r="52" spans="1:55" s="38" customFormat="1" ht="18" customHeight="1" x14ac:dyDescent="0.25">
      <c r="A52" s="96"/>
      <c r="B52" s="83" t="s">
        <v>25</v>
      </c>
      <c r="C52" s="84">
        <f>C46+C49</f>
        <v>4168</v>
      </c>
      <c r="D52" s="84">
        <f t="shared" si="4"/>
        <v>1794</v>
      </c>
      <c r="E52" s="84">
        <f t="shared" si="4"/>
        <v>58395</v>
      </c>
      <c r="F52" s="84">
        <f t="shared" si="4"/>
        <v>3439.5284334763951</v>
      </c>
      <c r="G52" s="84">
        <f t="shared" si="4"/>
        <v>1862</v>
      </c>
      <c r="H52" s="84">
        <f t="shared" si="4"/>
        <v>6692</v>
      </c>
      <c r="I52" s="84">
        <f t="shared" si="4"/>
        <v>76350.5284334764</v>
      </c>
      <c r="J52" s="85" t="s">
        <v>26</v>
      </c>
      <c r="K52" s="94"/>
      <c r="L52" s="54"/>
      <c r="N52" s="48"/>
      <c r="W52" s="39"/>
      <c r="X52" s="39"/>
    </row>
    <row r="53" spans="1:55" s="31" customFormat="1" ht="21.75" customHeight="1" x14ac:dyDescent="0.25">
      <c r="A53" s="29">
        <v>2020</v>
      </c>
      <c r="B53" s="26"/>
      <c r="C53" s="80"/>
      <c r="D53" s="80"/>
      <c r="E53" s="80"/>
      <c r="F53" s="80"/>
      <c r="G53" s="80"/>
      <c r="H53" s="80"/>
      <c r="I53" s="80"/>
      <c r="J53" s="28"/>
      <c r="K53" s="29">
        <v>2020</v>
      </c>
      <c r="L53" s="54"/>
      <c r="M53" s="38"/>
    </row>
    <row r="54" spans="1:55" s="38" customFormat="1" ht="18" customHeight="1" x14ac:dyDescent="0.25">
      <c r="A54" s="89" t="s">
        <v>21</v>
      </c>
      <c r="B54" s="56" t="s">
        <v>22</v>
      </c>
      <c r="C54" s="57">
        <v>10962</v>
      </c>
      <c r="D54" s="57">
        <v>5486</v>
      </c>
      <c r="E54" s="57">
        <v>141945</v>
      </c>
      <c r="F54" s="57">
        <v>18295.084032231542</v>
      </c>
      <c r="G54" s="57">
        <v>2694</v>
      </c>
      <c r="H54" s="58">
        <v>10774</v>
      </c>
      <c r="I54" s="57">
        <f>C54+D54+E54+F54+G54+H54</f>
        <v>190156.08403223153</v>
      </c>
      <c r="J54" s="59" t="s">
        <v>23</v>
      </c>
      <c r="K54" s="90" t="s">
        <v>24</v>
      </c>
      <c r="L54" s="54"/>
      <c r="W54" s="39"/>
      <c r="X54" s="39"/>
      <c r="AW54" s="61"/>
      <c r="AX54" s="62"/>
      <c r="AY54" s="62"/>
      <c r="AZ54" s="63"/>
      <c r="BA54" s="62"/>
      <c r="BB54" s="62"/>
      <c r="BC54" s="64"/>
    </row>
    <row r="55" spans="1:55" s="38" customFormat="1" ht="18" customHeight="1" x14ac:dyDescent="0.25">
      <c r="A55" s="89"/>
      <c r="B55" s="56" t="s">
        <v>25</v>
      </c>
      <c r="C55" s="57">
        <v>2141</v>
      </c>
      <c r="D55" s="57">
        <v>1536</v>
      </c>
      <c r="E55" s="57">
        <v>53485</v>
      </c>
      <c r="F55" s="57">
        <v>3272.5284334763951</v>
      </c>
      <c r="G55" s="57">
        <v>1144</v>
      </c>
      <c r="H55" s="58" t="s">
        <v>36</v>
      </c>
      <c r="I55" s="57">
        <f>C55+D55+E55+F55+G55+H55</f>
        <v>66239.5284334764</v>
      </c>
      <c r="J55" s="59" t="s">
        <v>26</v>
      </c>
      <c r="K55" s="90"/>
      <c r="L55" s="54"/>
      <c r="W55" s="39"/>
      <c r="X55" s="39"/>
    </row>
    <row r="56" spans="1:55" s="38" customFormat="1" ht="15.95" customHeight="1" x14ac:dyDescent="0.25">
      <c r="A56" s="67"/>
      <c r="B56" s="68"/>
      <c r="C56" s="69"/>
      <c r="D56" s="69"/>
      <c r="E56" s="69"/>
      <c r="F56" s="69"/>
      <c r="G56" s="69"/>
      <c r="H56" s="70"/>
      <c r="I56" s="71"/>
      <c r="J56" s="72"/>
      <c r="K56" s="73"/>
      <c r="L56" s="54"/>
      <c r="W56" s="39"/>
      <c r="X56" s="39"/>
    </row>
    <row r="57" spans="1:55" s="38" customFormat="1" ht="18" customHeight="1" x14ac:dyDescent="0.25">
      <c r="A57" s="91" t="s">
        <v>27</v>
      </c>
      <c r="B57" s="56" t="s">
        <v>22</v>
      </c>
      <c r="C57" s="57">
        <v>6691</v>
      </c>
      <c r="D57" s="57">
        <v>540</v>
      </c>
      <c r="E57" s="57">
        <v>8172</v>
      </c>
      <c r="F57" s="57">
        <v>466.91596776845836</v>
      </c>
      <c r="G57" s="57">
        <v>1553</v>
      </c>
      <c r="H57" s="58">
        <v>2297</v>
      </c>
      <c r="I57" s="57">
        <f>C57+D57+E57+F57+G57+H57</f>
        <v>19719.915967768458</v>
      </c>
      <c r="J57" s="59" t="s">
        <v>23</v>
      </c>
      <c r="K57" s="92" t="s">
        <v>28</v>
      </c>
      <c r="L57" s="54"/>
    </row>
    <row r="58" spans="1:55" s="38" customFormat="1" ht="18" customHeight="1" x14ac:dyDescent="0.25">
      <c r="A58" s="91"/>
      <c r="B58" s="56" t="s">
        <v>25</v>
      </c>
      <c r="C58" s="57">
        <v>2072</v>
      </c>
      <c r="D58" s="57">
        <v>188</v>
      </c>
      <c r="E58" s="57">
        <v>4110</v>
      </c>
      <c r="F58" s="57">
        <v>153.47156652360491</v>
      </c>
      <c r="G58" s="57">
        <v>684</v>
      </c>
      <c r="H58" s="58" t="s">
        <v>38</v>
      </c>
      <c r="I58" s="57">
        <f>C58+D58+E58+F58+G58+H58</f>
        <v>8478.4715665236054</v>
      </c>
      <c r="J58" s="59" t="s">
        <v>26</v>
      </c>
      <c r="K58" s="92"/>
      <c r="L58" s="54"/>
      <c r="W58" s="39"/>
      <c r="X58" s="39"/>
    </row>
    <row r="59" spans="1:55" s="38" customFormat="1" ht="15.95" customHeight="1" x14ac:dyDescent="0.25">
      <c r="A59" s="78"/>
      <c r="B59" s="79"/>
      <c r="C59" s="80"/>
      <c r="D59" s="80"/>
      <c r="E59" s="80"/>
      <c r="F59" s="80"/>
      <c r="G59" s="80"/>
      <c r="H59" s="81"/>
      <c r="I59" s="80"/>
      <c r="J59" s="28"/>
      <c r="K59" s="29"/>
      <c r="L59" s="54"/>
      <c r="W59" s="39"/>
      <c r="X59" s="39"/>
    </row>
    <row r="60" spans="1:55" s="38" customFormat="1" ht="18" customHeight="1" x14ac:dyDescent="0.25">
      <c r="A60" s="93" t="s">
        <v>33</v>
      </c>
      <c r="B60" s="83" t="s">
        <v>22</v>
      </c>
      <c r="C60" s="84">
        <f>C54+C57</f>
        <v>17653</v>
      </c>
      <c r="D60" s="84">
        <f t="shared" ref="D60:I61" si="5">D54+D57</f>
        <v>6026</v>
      </c>
      <c r="E60" s="84">
        <f t="shared" si="5"/>
        <v>150117</v>
      </c>
      <c r="F60" s="84">
        <f t="shared" si="5"/>
        <v>18762</v>
      </c>
      <c r="G60" s="84">
        <f t="shared" si="5"/>
        <v>4247</v>
      </c>
      <c r="H60" s="84">
        <f t="shared" si="5"/>
        <v>13071</v>
      </c>
      <c r="I60" s="84">
        <f t="shared" si="5"/>
        <v>209876</v>
      </c>
      <c r="J60" s="85" t="s">
        <v>23</v>
      </c>
      <c r="K60" s="94" t="s">
        <v>30</v>
      </c>
      <c r="L60" s="54"/>
      <c r="N60" s="48"/>
      <c r="W60" s="39"/>
      <c r="X60" s="39"/>
    </row>
    <row r="61" spans="1:55" s="38" customFormat="1" ht="18" customHeight="1" x14ac:dyDescent="0.25">
      <c r="A61" s="93"/>
      <c r="B61" s="83" t="s">
        <v>25</v>
      </c>
      <c r="C61" s="84">
        <f>C55+C58</f>
        <v>4213</v>
      </c>
      <c r="D61" s="84">
        <f t="shared" si="5"/>
        <v>1724</v>
      </c>
      <c r="E61" s="84">
        <f t="shared" si="5"/>
        <v>57595</v>
      </c>
      <c r="F61" s="84">
        <f t="shared" si="5"/>
        <v>3426</v>
      </c>
      <c r="G61" s="84">
        <f t="shared" si="5"/>
        <v>1828</v>
      </c>
      <c r="H61" s="84">
        <f t="shared" si="5"/>
        <v>5932</v>
      </c>
      <c r="I61" s="84">
        <f t="shared" si="5"/>
        <v>74718</v>
      </c>
      <c r="J61" s="85" t="s">
        <v>26</v>
      </c>
      <c r="K61" s="94"/>
      <c r="L61" s="54"/>
      <c r="N61" s="48"/>
      <c r="W61" s="39"/>
      <c r="X61" s="39"/>
    </row>
  </sheetData>
  <mergeCells count="40">
    <mergeCell ref="A57:A58"/>
    <mergeCell ref="K57:K58"/>
    <mergeCell ref="A60:A61"/>
    <mergeCell ref="K60:K61"/>
    <mergeCell ref="A48:A49"/>
    <mergeCell ref="K48:K49"/>
    <mergeCell ref="A51:A52"/>
    <mergeCell ref="K51:K52"/>
    <mergeCell ref="A54:A55"/>
    <mergeCell ref="K54:K55"/>
    <mergeCell ref="A39:A40"/>
    <mergeCell ref="K39:K40"/>
    <mergeCell ref="A42:A43"/>
    <mergeCell ref="K42:K43"/>
    <mergeCell ref="A45:A46"/>
    <mergeCell ref="K45:K46"/>
    <mergeCell ref="A30:A31"/>
    <mergeCell ref="K30:K31"/>
    <mergeCell ref="A33:A34"/>
    <mergeCell ref="K33:K34"/>
    <mergeCell ref="A36:A37"/>
    <mergeCell ref="K36:K37"/>
    <mergeCell ref="A21:A22"/>
    <mergeCell ref="K21:K22"/>
    <mergeCell ref="A24:A25"/>
    <mergeCell ref="K24:K25"/>
    <mergeCell ref="A27:A28"/>
    <mergeCell ref="K27:K28"/>
    <mergeCell ref="A12:A13"/>
    <mergeCell ref="K12:K13"/>
    <mergeCell ref="A15:A16"/>
    <mergeCell ref="K15:K16"/>
    <mergeCell ref="A18:A19"/>
    <mergeCell ref="K18:K19"/>
    <mergeCell ref="A1:K1"/>
    <mergeCell ref="A2:K2"/>
    <mergeCell ref="A6:B7"/>
    <mergeCell ref="J6:K7"/>
    <mergeCell ref="A9:A10"/>
    <mergeCell ref="K9:K10"/>
  </mergeCells>
  <printOptions horizontalCentered="1"/>
  <pageMargins left="0" right="0" top="0.17" bottom="0.17" header="0.17" footer="0.17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22الزواج والطلاق</vt:lpstr>
      <vt:lpstr>'22الزواج والطلاق'!Print_Area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Yaqoob Hadhrami</dc:creator>
  <cp:lastModifiedBy>Yaqoob Hadhrami</cp:lastModifiedBy>
  <dcterms:created xsi:type="dcterms:W3CDTF">2022-01-13T06:42:01Z</dcterms:created>
  <dcterms:modified xsi:type="dcterms:W3CDTF">2022-01-13T06:42:44Z</dcterms:modified>
</cp:coreProperties>
</file>