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m-moradi\Documents\My Documents\Optimax\Oman\Materials\"/>
    </mc:Choice>
  </mc:AlternateContent>
  <xr:revisionPtr revIDLastSave="0" documentId="13_ncr:40009_{7623BB10-1182-4198-BBE9-E9EB8D959758}" xr6:coauthVersionLast="45" xr6:coauthVersionMax="45" xr10:uidLastSave="{00000000-0000-0000-0000-000000000000}"/>
  <bookViews>
    <workbookView xWindow="-108" yWindow="-108" windowWidth="23256" windowHeight="12576"/>
  </bookViews>
  <sheets>
    <sheet name="Interpolated" sheetId="5" r:id="rId1"/>
    <sheet name="Abridged" sheetId="1" r:id="rId2"/>
    <sheet name="Full" sheetId="4" r:id="rId3"/>
  </sheets>
  <definedNames>
    <definedName name="_1__123Graph_ACHART_1" localSheetId="2" hidden="1">Full!$Q$15:$Q$114</definedName>
    <definedName name="_xlnm.Print_Area" localSheetId="2">Full!$A$1:$W$60</definedName>
  </definedNames>
  <calcPr calcId="181029"/>
</workbook>
</file>

<file path=xl/calcChain.xml><?xml version="1.0" encoding="utf-8"?>
<calcChain xmlns="http://schemas.openxmlformats.org/spreadsheetml/2006/main">
  <c r="H8" i="1" l="1"/>
  <c r="F11" i="1"/>
  <c r="H12" i="1"/>
  <c r="F15" i="1"/>
  <c r="H16" i="1"/>
  <c r="F19" i="1"/>
  <c r="H20" i="1"/>
  <c r="F23" i="1"/>
  <c r="H24" i="1"/>
  <c r="F27" i="1"/>
  <c r="H28" i="1"/>
  <c r="E6" i="4"/>
  <c r="E14" i="4" s="1"/>
  <c r="D9" i="1" s="1"/>
  <c r="F6" i="4"/>
  <c r="G6" i="4"/>
  <c r="G15" i="4" s="1"/>
  <c r="G9" i="5" s="1"/>
  <c r="H6" i="4"/>
  <c r="I6" i="4"/>
  <c r="J6" i="4"/>
  <c r="F13" i="4"/>
  <c r="E8" i="1" s="1"/>
  <c r="G13" i="4"/>
  <c r="F8" i="1" s="1"/>
  <c r="H13" i="4"/>
  <c r="G8" i="1" s="1"/>
  <c r="I13" i="4"/>
  <c r="J13" i="4"/>
  <c r="I8" i="1" s="1"/>
  <c r="F14" i="4"/>
  <c r="E9" i="1" s="1"/>
  <c r="H14" i="4"/>
  <c r="G9" i="1" s="1"/>
  <c r="I14" i="4"/>
  <c r="H9" i="1" s="1"/>
  <c r="J14" i="4"/>
  <c r="I9" i="1" s="1"/>
  <c r="F15" i="4"/>
  <c r="H15" i="4"/>
  <c r="I15" i="4"/>
  <c r="J15" i="4"/>
  <c r="E16" i="4"/>
  <c r="F16" i="4"/>
  <c r="G16" i="4"/>
  <c r="H16" i="4"/>
  <c r="I16" i="4"/>
  <c r="J16" i="4"/>
  <c r="F17" i="4"/>
  <c r="G17" i="4"/>
  <c r="H17" i="4"/>
  <c r="I17" i="4"/>
  <c r="J17" i="4"/>
  <c r="F18" i="4"/>
  <c r="E10" i="1" s="1"/>
  <c r="H18" i="4"/>
  <c r="G10" i="1" s="1"/>
  <c r="I18" i="4"/>
  <c r="H10" i="1" s="1"/>
  <c r="J18" i="4"/>
  <c r="I10" i="1" s="1"/>
  <c r="F19" i="4"/>
  <c r="H19" i="4"/>
  <c r="I19" i="4"/>
  <c r="J19" i="4"/>
  <c r="E20" i="4"/>
  <c r="F20" i="4"/>
  <c r="G20" i="4"/>
  <c r="H20" i="4"/>
  <c r="I20" i="4"/>
  <c r="J20" i="4"/>
  <c r="F21" i="4"/>
  <c r="G21" i="4"/>
  <c r="H21" i="4"/>
  <c r="I21" i="4"/>
  <c r="J21" i="4"/>
  <c r="F22" i="4"/>
  <c r="G22" i="4"/>
  <c r="H22" i="4"/>
  <c r="I22" i="4"/>
  <c r="J22" i="4"/>
  <c r="F23" i="4"/>
  <c r="E11" i="1" s="1"/>
  <c r="G23" i="4"/>
  <c r="H23" i="4"/>
  <c r="G11" i="1" s="1"/>
  <c r="I23" i="4"/>
  <c r="H11" i="1" s="1"/>
  <c r="J23" i="4"/>
  <c r="I11" i="1" s="1"/>
  <c r="E24" i="4"/>
  <c r="F24" i="4"/>
  <c r="G24" i="4"/>
  <c r="H24" i="4"/>
  <c r="I24" i="4"/>
  <c r="J24" i="4"/>
  <c r="F25" i="4"/>
  <c r="G25" i="4"/>
  <c r="H25" i="4"/>
  <c r="I25" i="4"/>
  <c r="J25" i="4"/>
  <c r="F26" i="4"/>
  <c r="G26" i="4"/>
  <c r="H26" i="4"/>
  <c r="I26" i="4"/>
  <c r="I11" i="5" s="1"/>
  <c r="J26" i="4"/>
  <c r="F27" i="4"/>
  <c r="G27" i="4"/>
  <c r="H27" i="4"/>
  <c r="I27" i="4"/>
  <c r="J27" i="4"/>
  <c r="E28" i="4"/>
  <c r="D12" i="1" s="1"/>
  <c r="F28" i="4"/>
  <c r="E12" i="1" s="1"/>
  <c r="G28" i="4"/>
  <c r="F12" i="1" s="1"/>
  <c r="H28" i="4"/>
  <c r="G12" i="1" s="1"/>
  <c r="I28" i="4"/>
  <c r="J28" i="4"/>
  <c r="I12" i="1" s="1"/>
  <c r="F29" i="4"/>
  <c r="G29" i="4"/>
  <c r="H29" i="4"/>
  <c r="I29" i="4"/>
  <c r="J29" i="4"/>
  <c r="F30" i="4"/>
  <c r="G30" i="4"/>
  <c r="H30" i="4"/>
  <c r="I30" i="4"/>
  <c r="I12" i="5" s="1"/>
  <c r="J30" i="4"/>
  <c r="F31" i="4"/>
  <c r="G31" i="4"/>
  <c r="H31" i="4"/>
  <c r="I31" i="4"/>
  <c r="J31" i="4"/>
  <c r="E32" i="4"/>
  <c r="F32" i="4"/>
  <c r="G32" i="4"/>
  <c r="H32" i="4"/>
  <c r="I32" i="4"/>
  <c r="J32" i="4"/>
  <c r="F33" i="4"/>
  <c r="E13" i="1" s="1"/>
  <c r="G33" i="4"/>
  <c r="F13" i="1" s="1"/>
  <c r="H33" i="4"/>
  <c r="G13" i="1" s="1"/>
  <c r="I33" i="4"/>
  <c r="H13" i="1" s="1"/>
  <c r="J33" i="4"/>
  <c r="I13" i="1" s="1"/>
  <c r="F34" i="4"/>
  <c r="G34" i="4"/>
  <c r="H34" i="4"/>
  <c r="I34" i="4"/>
  <c r="J34" i="4"/>
  <c r="F35" i="4"/>
  <c r="G35" i="4"/>
  <c r="H35" i="4"/>
  <c r="I35" i="4"/>
  <c r="J35" i="4"/>
  <c r="E36" i="4"/>
  <c r="F36" i="4"/>
  <c r="G36" i="4"/>
  <c r="H36" i="4"/>
  <c r="I36" i="4"/>
  <c r="J36" i="4"/>
  <c r="F37" i="4"/>
  <c r="G37" i="4"/>
  <c r="H37" i="4"/>
  <c r="I37" i="4"/>
  <c r="J37" i="4"/>
  <c r="F38" i="4"/>
  <c r="E14" i="1" s="1"/>
  <c r="G38" i="4"/>
  <c r="F14" i="1" s="1"/>
  <c r="H38" i="4"/>
  <c r="G14" i="1" s="1"/>
  <c r="I38" i="4"/>
  <c r="H14" i="1" s="1"/>
  <c r="J38" i="4"/>
  <c r="I14" i="1" s="1"/>
  <c r="F39" i="4"/>
  <c r="G39" i="4"/>
  <c r="H39" i="4"/>
  <c r="I39" i="4"/>
  <c r="J39" i="4"/>
  <c r="E40" i="4"/>
  <c r="F40" i="4"/>
  <c r="G40" i="4"/>
  <c r="H40" i="4"/>
  <c r="I40" i="4"/>
  <c r="J40" i="4"/>
  <c r="F41" i="4"/>
  <c r="G41" i="4"/>
  <c r="H41" i="4"/>
  <c r="I41" i="4"/>
  <c r="J41" i="4"/>
  <c r="F42" i="4"/>
  <c r="G42" i="4"/>
  <c r="H42" i="4"/>
  <c r="I42" i="4"/>
  <c r="J42" i="4"/>
  <c r="F43" i="4"/>
  <c r="E15" i="1" s="1"/>
  <c r="G43" i="4"/>
  <c r="H43" i="4"/>
  <c r="G15" i="1" s="1"/>
  <c r="I43" i="4"/>
  <c r="H15" i="1" s="1"/>
  <c r="J43" i="4"/>
  <c r="I15" i="1" s="1"/>
  <c r="E44" i="4"/>
  <c r="F44" i="4"/>
  <c r="G44" i="4"/>
  <c r="H44" i="4"/>
  <c r="I44" i="4"/>
  <c r="J44" i="4"/>
  <c r="F45" i="4"/>
  <c r="G45" i="4"/>
  <c r="H45" i="4"/>
  <c r="I45" i="4"/>
  <c r="J45" i="4"/>
  <c r="F46" i="4"/>
  <c r="G46" i="4"/>
  <c r="H46" i="4"/>
  <c r="I46" i="4"/>
  <c r="I15" i="5" s="1"/>
  <c r="J46" i="4"/>
  <c r="F47" i="4"/>
  <c r="G47" i="4"/>
  <c r="H47" i="4"/>
  <c r="I47" i="4"/>
  <c r="J47" i="4"/>
  <c r="E48" i="4"/>
  <c r="D16" i="1" s="1"/>
  <c r="F48" i="4"/>
  <c r="E16" i="1" s="1"/>
  <c r="G48" i="4"/>
  <c r="F16" i="1" s="1"/>
  <c r="H48" i="4"/>
  <c r="G16" i="1" s="1"/>
  <c r="I48" i="4"/>
  <c r="J48" i="4"/>
  <c r="I16" i="1" s="1"/>
  <c r="F49" i="4"/>
  <c r="G49" i="4"/>
  <c r="H49" i="4"/>
  <c r="I49" i="4"/>
  <c r="J49" i="4"/>
  <c r="F50" i="4"/>
  <c r="G50" i="4"/>
  <c r="H50" i="4"/>
  <c r="I50" i="4"/>
  <c r="I16" i="5" s="1"/>
  <c r="J50" i="4"/>
  <c r="F51" i="4"/>
  <c r="G51" i="4"/>
  <c r="H51" i="4"/>
  <c r="I51" i="4"/>
  <c r="J51" i="4"/>
  <c r="E52" i="4"/>
  <c r="F52" i="4"/>
  <c r="G52" i="4"/>
  <c r="H52" i="4"/>
  <c r="I52" i="4"/>
  <c r="J52" i="4"/>
  <c r="F53" i="4"/>
  <c r="E17" i="1" s="1"/>
  <c r="G53" i="4"/>
  <c r="F17" i="1" s="1"/>
  <c r="H53" i="4"/>
  <c r="G17" i="1" s="1"/>
  <c r="I53" i="4"/>
  <c r="H17" i="1" s="1"/>
  <c r="J53" i="4"/>
  <c r="I17" i="1" s="1"/>
  <c r="F54" i="4"/>
  <c r="G54" i="4"/>
  <c r="H54" i="4"/>
  <c r="I54" i="4"/>
  <c r="J54" i="4"/>
  <c r="F55" i="4"/>
  <c r="G55" i="4"/>
  <c r="H55" i="4"/>
  <c r="I55" i="4"/>
  <c r="J55" i="4"/>
  <c r="E56" i="4"/>
  <c r="F56" i="4"/>
  <c r="G56" i="4"/>
  <c r="H56" i="4"/>
  <c r="I56" i="4"/>
  <c r="J56" i="4"/>
  <c r="F57" i="4"/>
  <c r="G57" i="4"/>
  <c r="H57" i="4"/>
  <c r="I57" i="4"/>
  <c r="J57" i="4"/>
  <c r="F58" i="4"/>
  <c r="E18" i="1" s="1"/>
  <c r="G58" i="4"/>
  <c r="F18" i="1" s="1"/>
  <c r="H58" i="4"/>
  <c r="G18" i="1" s="1"/>
  <c r="I58" i="4"/>
  <c r="H18" i="1" s="1"/>
  <c r="J58" i="4"/>
  <c r="I18" i="1" s="1"/>
  <c r="F59" i="4"/>
  <c r="G59" i="4"/>
  <c r="H59" i="4"/>
  <c r="I59" i="4"/>
  <c r="J59" i="4"/>
  <c r="E60" i="4"/>
  <c r="F60" i="4"/>
  <c r="G60" i="4"/>
  <c r="H60" i="4"/>
  <c r="I60" i="4"/>
  <c r="J60" i="4"/>
  <c r="F61" i="4"/>
  <c r="G61" i="4"/>
  <c r="H61" i="4"/>
  <c r="I61" i="4"/>
  <c r="J61" i="4"/>
  <c r="F62" i="4"/>
  <c r="G62" i="4"/>
  <c r="H62" i="4"/>
  <c r="I62" i="4"/>
  <c r="J62" i="4"/>
  <c r="F63" i="4"/>
  <c r="E19" i="1" s="1"/>
  <c r="G63" i="4"/>
  <c r="H63" i="4"/>
  <c r="G19" i="1" s="1"/>
  <c r="I63" i="4"/>
  <c r="H19" i="1" s="1"/>
  <c r="J63" i="4"/>
  <c r="I19" i="1" s="1"/>
  <c r="E64" i="4"/>
  <c r="F64" i="4"/>
  <c r="G64" i="4"/>
  <c r="H64" i="4"/>
  <c r="I64" i="4"/>
  <c r="J64" i="4"/>
  <c r="F65" i="4"/>
  <c r="G65" i="4"/>
  <c r="H65" i="4"/>
  <c r="I65" i="4"/>
  <c r="J65" i="4"/>
  <c r="F66" i="4"/>
  <c r="G66" i="4"/>
  <c r="H66" i="4"/>
  <c r="I66" i="4"/>
  <c r="I19" i="5" s="1"/>
  <c r="J66" i="4"/>
  <c r="F67" i="4"/>
  <c r="G67" i="4"/>
  <c r="H67" i="4"/>
  <c r="I67" i="4"/>
  <c r="J67" i="4"/>
  <c r="E68" i="4"/>
  <c r="D20" i="1" s="1"/>
  <c r="F68" i="4"/>
  <c r="E20" i="1" s="1"/>
  <c r="G68" i="4"/>
  <c r="F20" i="1" s="1"/>
  <c r="H68" i="4"/>
  <c r="G20" i="1" s="1"/>
  <c r="I68" i="4"/>
  <c r="J68" i="4"/>
  <c r="I20" i="1" s="1"/>
  <c r="F69" i="4"/>
  <c r="G69" i="4"/>
  <c r="H69" i="4"/>
  <c r="I69" i="4"/>
  <c r="J69" i="4"/>
  <c r="F70" i="4"/>
  <c r="G70" i="4"/>
  <c r="H70" i="4"/>
  <c r="I70" i="4"/>
  <c r="I20" i="5" s="1"/>
  <c r="J70" i="4"/>
  <c r="F71" i="4"/>
  <c r="G71" i="4"/>
  <c r="H71" i="4"/>
  <c r="I71" i="4"/>
  <c r="J71" i="4"/>
  <c r="E72" i="4"/>
  <c r="F72" i="4"/>
  <c r="G72" i="4"/>
  <c r="H72" i="4"/>
  <c r="I72" i="4"/>
  <c r="J72" i="4"/>
  <c r="F73" i="4"/>
  <c r="E21" i="1" s="1"/>
  <c r="G73" i="4"/>
  <c r="F21" i="1" s="1"/>
  <c r="H73" i="4"/>
  <c r="G21" i="1" s="1"/>
  <c r="I73" i="4"/>
  <c r="H21" i="1" s="1"/>
  <c r="J73" i="4"/>
  <c r="I21" i="1" s="1"/>
  <c r="F74" i="4"/>
  <c r="G74" i="4"/>
  <c r="H74" i="4"/>
  <c r="I74" i="4"/>
  <c r="J74" i="4"/>
  <c r="F75" i="4"/>
  <c r="G75" i="4"/>
  <c r="H75" i="4"/>
  <c r="I75" i="4"/>
  <c r="J75" i="4"/>
  <c r="E76" i="4"/>
  <c r="F76" i="4"/>
  <c r="G76" i="4"/>
  <c r="H76" i="4"/>
  <c r="I76" i="4"/>
  <c r="J76" i="4"/>
  <c r="F77" i="4"/>
  <c r="G77" i="4"/>
  <c r="H77" i="4"/>
  <c r="I77" i="4"/>
  <c r="J77" i="4"/>
  <c r="F78" i="4"/>
  <c r="E22" i="1" s="1"/>
  <c r="G78" i="4"/>
  <c r="F22" i="1" s="1"/>
  <c r="H78" i="4"/>
  <c r="G22" i="1" s="1"/>
  <c r="I78" i="4"/>
  <c r="H22" i="1" s="1"/>
  <c r="J78" i="4"/>
  <c r="I22" i="1" s="1"/>
  <c r="F79" i="4"/>
  <c r="G79" i="4"/>
  <c r="H79" i="4"/>
  <c r="I79" i="4"/>
  <c r="J79" i="4"/>
  <c r="E80" i="4"/>
  <c r="F80" i="4"/>
  <c r="G80" i="4"/>
  <c r="H80" i="4"/>
  <c r="I80" i="4"/>
  <c r="J80" i="4"/>
  <c r="F81" i="4"/>
  <c r="G81" i="4"/>
  <c r="H81" i="4"/>
  <c r="I81" i="4"/>
  <c r="J81" i="4"/>
  <c r="F82" i="4"/>
  <c r="G82" i="4"/>
  <c r="H82" i="4"/>
  <c r="I82" i="4"/>
  <c r="J82" i="4"/>
  <c r="F83" i="4"/>
  <c r="E23" i="1" s="1"/>
  <c r="G83" i="4"/>
  <c r="H83" i="4"/>
  <c r="G23" i="1" s="1"/>
  <c r="I83" i="4"/>
  <c r="H23" i="1" s="1"/>
  <c r="J83" i="4"/>
  <c r="I23" i="1" s="1"/>
  <c r="E84" i="4"/>
  <c r="F84" i="4"/>
  <c r="G84" i="4"/>
  <c r="H84" i="4"/>
  <c r="I84" i="4"/>
  <c r="J84" i="4"/>
  <c r="F85" i="4"/>
  <c r="G85" i="4"/>
  <c r="H85" i="4"/>
  <c r="I85" i="4"/>
  <c r="J85" i="4"/>
  <c r="F86" i="4"/>
  <c r="G86" i="4"/>
  <c r="H86" i="4"/>
  <c r="I86" i="4"/>
  <c r="I23" i="5" s="1"/>
  <c r="J86" i="4"/>
  <c r="F87" i="4"/>
  <c r="G87" i="4"/>
  <c r="H87" i="4"/>
  <c r="I87" i="4"/>
  <c r="J87" i="4"/>
  <c r="E88" i="4"/>
  <c r="D24" i="1" s="1"/>
  <c r="F88" i="4"/>
  <c r="E24" i="1" s="1"/>
  <c r="G88" i="4"/>
  <c r="F24" i="1" s="1"/>
  <c r="H88" i="4"/>
  <c r="G24" i="1" s="1"/>
  <c r="I88" i="4"/>
  <c r="J88" i="4"/>
  <c r="I24" i="1" s="1"/>
  <c r="F89" i="4"/>
  <c r="G89" i="4"/>
  <c r="H89" i="4"/>
  <c r="I89" i="4"/>
  <c r="J89" i="4"/>
  <c r="F90" i="4"/>
  <c r="G90" i="4"/>
  <c r="H90" i="4"/>
  <c r="I90" i="4"/>
  <c r="I24" i="5" s="1"/>
  <c r="J90" i="4"/>
  <c r="F91" i="4"/>
  <c r="G91" i="4"/>
  <c r="H91" i="4"/>
  <c r="I91" i="4"/>
  <c r="J91" i="4"/>
  <c r="E92" i="4"/>
  <c r="F92" i="4"/>
  <c r="G92" i="4"/>
  <c r="H92" i="4"/>
  <c r="I92" i="4"/>
  <c r="J92" i="4"/>
  <c r="F93" i="4"/>
  <c r="E25" i="1" s="1"/>
  <c r="G93" i="4"/>
  <c r="F25" i="1" s="1"/>
  <c r="H93" i="4"/>
  <c r="G25" i="1" s="1"/>
  <c r="I93" i="4"/>
  <c r="H25" i="1" s="1"/>
  <c r="J93" i="4"/>
  <c r="I25" i="1" s="1"/>
  <c r="F94" i="4"/>
  <c r="G94" i="4"/>
  <c r="H94" i="4"/>
  <c r="I94" i="4"/>
  <c r="J94" i="4"/>
  <c r="F95" i="4"/>
  <c r="G95" i="4"/>
  <c r="H95" i="4"/>
  <c r="I95" i="4"/>
  <c r="J95" i="4"/>
  <c r="E96" i="4"/>
  <c r="F96" i="4"/>
  <c r="G96" i="4"/>
  <c r="H96" i="4"/>
  <c r="I96" i="4"/>
  <c r="J96" i="4"/>
  <c r="F97" i="4"/>
  <c r="G97" i="4"/>
  <c r="H97" i="4"/>
  <c r="I97" i="4"/>
  <c r="J97" i="4"/>
  <c r="F98" i="4"/>
  <c r="E26" i="1" s="1"/>
  <c r="G98" i="4"/>
  <c r="F26" i="1" s="1"/>
  <c r="H98" i="4"/>
  <c r="G26" i="1" s="1"/>
  <c r="I98" i="4"/>
  <c r="H26" i="1" s="1"/>
  <c r="J98" i="4"/>
  <c r="I26" i="1" s="1"/>
  <c r="F99" i="4"/>
  <c r="G99" i="4"/>
  <c r="H99" i="4"/>
  <c r="I99" i="4"/>
  <c r="J99" i="4"/>
  <c r="E100" i="4"/>
  <c r="F100" i="4"/>
  <c r="G100" i="4"/>
  <c r="H100" i="4"/>
  <c r="I100" i="4"/>
  <c r="J100" i="4"/>
  <c r="F101" i="4"/>
  <c r="G101" i="4"/>
  <c r="H101" i="4"/>
  <c r="I101" i="4"/>
  <c r="J101" i="4"/>
  <c r="F102" i="4"/>
  <c r="G102" i="4"/>
  <c r="H102" i="4"/>
  <c r="I102" i="4"/>
  <c r="J102" i="4"/>
  <c r="F103" i="4"/>
  <c r="E27" i="1" s="1"/>
  <c r="G103" i="4"/>
  <c r="H103" i="4"/>
  <c r="G27" i="1" s="1"/>
  <c r="I103" i="4"/>
  <c r="H27" i="1" s="1"/>
  <c r="J103" i="4"/>
  <c r="I27" i="1" s="1"/>
  <c r="E104" i="4"/>
  <c r="F104" i="4"/>
  <c r="G104" i="4"/>
  <c r="H104" i="4"/>
  <c r="I104" i="4"/>
  <c r="J104" i="4"/>
  <c r="F105" i="4"/>
  <c r="G105" i="4"/>
  <c r="H105" i="4"/>
  <c r="I105" i="4"/>
  <c r="J105" i="4"/>
  <c r="F106" i="4"/>
  <c r="G106" i="4"/>
  <c r="H106" i="4"/>
  <c r="I106" i="4"/>
  <c r="J106" i="4"/>
  <c r="F107" i="4"/>
  <c r="G107" i="4"/>
  <c r="H107" i="4"/>
  <c r="I107" i="4"/>
  <c r="J107" i="4"/>
  <c r="E108" i="4"/>
  <c r="D28" i="1" s="1"/>
  <c r="F108" i="4"/>
  <c r="E28" i="1" s="1"/>
  <c r="G108" i="4"/>
  <c r="F28" i="1" s="1"/>
  <c r="H108" i="4"/>
  <c r="G28" i="1" s="1"/>
  <c r="I108" i="4"/>
  <c r="J108" i="4"/>
  <c r="I28" i="1" s="1"/>
  <c r="F109" i="4"/>
  <c r="G109" i="4"/>
  <c r="H109" i="4"/>
  <c r="I109" i="4"/>
  <c r="J109" i="4"/>
  <c r="F110" i="4"/>
  <c r="G110" i="4"/>
  <c r="H110" i="4"/>
  <c r="I110" i="4"/>
  <c r="J110" i="4"/>
  <c r="F111" i="4"/>
  <c r="G111" i="4"/>
  <c r="H111" i="4"/>
  <c r="I111" i="4"/>
  <c r="J111" i="4"/>
  <c r="E112" i="4"/>
  <c r="F112" i="4"/>
  <c r="G112" i="4"/>
  <c r="H112" i="4"/>
  <c r="I112" i="4"/>
  <c r="J112" i="4"/>
  <c r="F113" i="4"/>
  <c r="E29" i="1" s="1"/>
  <c r="G113" i="4"/>
  <c r="F29" i="1" s="1"/>
  <c r="H113" i="4"/>
  <c r="G29" i="1" s="1"/>
  <c r="I113" i="4"/>
  <c r="H29" i="1" s="1"/>
  <c r="J113" i="4"/>
  <c r="I29" i="1" s="1"/>
  <c r="C8" i="5"/>
  <c r="D8" i="5"/>
  <c r="F8" i="5"/>
  <c r="H8" i="5"/>
  <c r="J8" i="5"/>
  <c r="C9" i="5"/>
  <c r="D9" i="5"/>
  <c r="F9" i="5"/>
  <c r="H9" i="5"/>
  <c r="I9" i="5"/>
  <c r="J9" i="5"/>
  <c r="C10" i="5"/>
  <c r="D10" i="5"/>
  <c r="F10" i="5"/>
  <c r="G10" i="5"/>
  <c r="H10" i="5"/>
  <c r="I10" i="5"/>
  <c r="J10" i="5"/>
  <c r="C11" i="5"/>
  <c r="D11" i="5"/>
  <c r="F11" i="5"/>
  <c r="G11" i="5"/>
  <c r="H11" i="5"/>
  <c r="J11" i="5"/>
  <c r="C12" i="5"/>
  <c r="D12" i="5"/>
  <c r="F12" i="5"/>
  <c r="G12" i="5"/>
  <c r="H12" i="5"/>
  <c r="J12" i="5"/>
  <c r="C13" i="5"/>
  <c r="D13" i="5"/>
  <c r="F13" i="5"/>
  <c r="G13" i="5"/>
  <c r="H13" i="5"/>
  <c r="I13" i="5"/>
  <c r="J13" i="5"/>
  <c r="C14" i="5"/>
  <c r="D14" i="5"/>
  <c r="F14" i="5"/>
  <c r="G14" i="5"/>
  <c r="H14" i="5"/>
  <c r="I14" i="5"/>
  <c r="J14" i="5"/>
  <c r="C15" i="5"/>
  <c r="D15" i="5"/>
  <c r="F15" i="5"/>
  <c r="G15" i="5"/>
  <c r="H15" i="5"/>
  <c r="J15" i="5"/>
  <c r="C16" i="5"/>
  <c r="D16" i="5"/>
  <c r="F16" i="5"/>
  <c r="G16" i="5"/>
  <c r="H16" i="5"/>
  <c r="J16" i="5"/>
  <c r="C17" i="5"/>
  <c r="D17" i="5"/>
  <c r="F17" i="5"/>
  <c r="G17" i="5"/>
  <c r="H17" i="5"/>
  <c r="I17" i="5"/>
  <c r="J17" i="5"/>
  <c r="C18" i="5"/>
  <c r="D18" i="5"/>
  <c r="F18" i="5"/>
  <c r="G18" i="5"/>
  <c r="H18" i="5"/>
  <c r="I18" i="5"/>
  <c r="J18" i="5"/>
  <c r="C19" i="5"/>
  <c r="D19" i="5"/>
  <c r="F19" i="5"/>
  <c r="G19" i="5"/>
  <c r="H19" i="5"/>
  <c r="J19" i="5"/>
  <c r="C20" i="5"/>
  <c r="D20" i="5"/>
  <c r="F20" i="5"/>
  <c r="G20" i="5"/>
  <c r="H20" i="5"/>
  <c r="J20" i="5"/>
  <c r="C21" i="5"/>
  <c r="D21" i="5"/>
  <c r="F21" i="5"/>
  <c r="G21" i="5"/>
  <c r="H21" i="5"/>
  <c r="I21" i="5"/>
  <c r="J21" i="5"/>
  <c r="C22" i="5"/>
  <c r="D22" i="5"/>
  <c r="F22" i="5"/>
  <c r="G22" i="5"/>
  <c r="H22" i="5"/>
  <c r="I22" i="5"/>
  <c r="J22" i="5"/>
  <c r="C23" i="5"/>
  <c r="D23" i="5"/>
  <c r="F23" i="5"/>
  <c r="G23" i="5"/>
  <c r="H23" i="5"/>
  <c r="J23" i="5"/>
  <c r="C24" i="5"/>
  <c r="D24" i="5"/>
  <c r="F24" i="5"/>
  <c r="G24" i="5"/>
  <c r="H24" i="5"/>
  <c r="J24" i="5"/>
  <c r="C25" i="5"/>
  <c r="D25" i="5"/>
  <c r="F25" i="5"/>
  <c r="G25" i="5"/>
  <c r="H25" i="5"/>
  <c r="I25" i="5"/>
  <c r="J25" i="5"/>
  <c r="C26" i="5"/>
  <c r="D26" i="5"/>
  <c r="F26" i="5"/>
  <c r="G26" i="5"/>
  <c r="H26" i="5"/>
  <c r="I26" i="5"/>
  <c r="J26" i="5"/>
  <c r="I8" i="5" l="1"/>
  <c r="E111" i="4"/>
  <c r="E107" i="4"/>
  <c r="E103" i="4"/>
  <c r="D27" i="1" s="1"/>
  <c r="E99" i="4"/>
  <c r="E95" i="4"/>
  <c r="E25" i="5" s="1"/>
  <c r="E91" i="4"/>
  <c r="E87" i="4"/>
  <c r="E83" i="4"/>
  <c r="D23" i="1" s="1"/>
  <c r="E79" i="4"/>
  <c r="E75" i="4"/>
  <c r="E21" i="5" s="1"/>
  <c r="E71" i="4"/>
  <c r="E67" i="4"/>
  <c r="E63" i="4"/>
  <c r="D19" i="1" s="1"/>
  <c r="E59" i="4"/>
  <c r="E55" i="4"/>
  <c r="E17" i="5" s="1"/>
  <c r="E51" i="4"/>
  <c r="E47" i="4"/>
  <c r="E43" i="4"/>
  <c r="D15" i="1" s="1"/>
  <c r="E39" i="4"/>
  <c r="E35" i="4"/>
  <c r="E13" i="5" s="1"/>
  <c r="E31" i="4"/>
  <c r="E27" i="4"/>
  <c r="E23" i="4"/>
  <c r="D11" i="1" s="1"/>
  <c r="E19" i="4"/>
  <c r="E15" i="4"/>
  <c r="E9" i="5" s="1"/>
  <c r="E113" i="4"/>
  <c r="D29" i="1" s="1"/>
  <c r="E109" i="4"/>
  <c r="E105" i="4"/>
  <c r="E101" i="4"/>
  <c r="E26" i="5" s="1"/>
  <c r="E97" i="4"/>
  <c r="E93" i="4"/>
  <c r="D25" i="1" s="1"/>
  <c r="E89" i="4"/>
  <c r="E85" i="4"/>
  <c r="E81" i="4"/>
  <c r="E22" i="5" s="1"/>
  <c r="E77" i="4"/>
  <c r="E73" i="4"/>
  <c r="D21" i="1" s="1"/>
  <c r="E69" i="4"/>
  <c r="E65" i="4"/>
  <c r="E61" i="4"/>
  <c r="E18" i="5" s="1"/>
  <c r="E57" i="4"/>
  <c r="E53" i="4"/>
  <c r="D17" i="1" s="1"/>
  <c r="E49" i="4"/>
  <c r="E45" i="4"/>
  <c r="E41" i="4"/>
  <c r="E14" i="5" s="1"/>
  <c r="E37" i="4"/>
  <c r="E33" i="4"/>
  <c r="D13" i="1" s="1"/>
  <c r="E29" i="4"/>
  <c r="E25" i="4"/>
  <c r="E21" i="4"/>
  <c r="E10" i="5" s="1"/>
  <c r="G18" i="4"/>
  <c r="F10" i="1" s="1"/>
  <c r="E17" i="4"/>
  <c r="G14" i="4"/>
  <c r="E13" i="4"/>
  <c r="E110" i="4"/>
  <c r="E106" i="4"/>
  <c r="E102" i="4"/>
  <c r="E98" i="4"/>
  <c r="D26" i="1" s="1"/>
  <c r="E94" i="4"/>
  <c r="E90" i="4"/>
  <c r="E24" i="5" s="1"/>
  <c r="E86" i="4"/>
  <c r="E82" i="4"/>
  <c r="E78" i="4"/>
  <c r="D22" i="1" s="1"/>
  <c r="E74" i="4"/>
  <c r="E70" i="4"/>
  <c r="E20" i="5" s="1"/>
  <c r="E66" i="4"/>
  <c r="E62" i="4"/>
  <c r="E58" i="4"/>
  <c r="D18" i="1" s="1"/>
  <c r="E54" i="4"/>
  <c r="E50" i="4"/>
  <c r="E16" i="5" s="1"/>
  <c r="E46" i="4"/>
  <c r="E42" i="4"/>
  <c r="E38" i="4"/>
  <c r="D14" i="1" s="1"/>
  <c r="E34" i="4"/>
  <c r="E30" i="4"/>
  <c r="E12" i="5" s="1"/>
  <c r="E26" i="4"/>
  <c r="E22" i="4"/>
  <c r="G19" i="4"/>
  <c r="E18" i="4"/>
  <c r="D10" i="1" s="1"/>
  <c r="E23" i="5" l="1"/>
  <c r="E11" i="5"/>
  <c r="E19" i="5"/>
  <c r="D8" i="1"/>
  <c r="E8" i="5"/>
  <c r="F9" i="1"/>
  <c r="G8" i="5"/>
  <c r="E15" i="5"/>
</calcChain>
</file>

<file path=xl/sharedStrings.xml><?xml version="1.0" encoding="utf-8"?>
<sst xmlns="http://schemas.openxmlformats.org/spreadsheetml/2006/main" count="82" uniqueCount="41">
  <si>
    <t>Males</t>
  </si>
  <si>
    <t>Females</t>
  </si>
  <si>
    <t>Age</t>
  </si>
  <si>
    <t>West Level 26</t>
  </si>
  <si>
    <t>[0.03,1]</t>
  </si>
  <si>
    <t>[0.03,0]</t>
  </si>
  <si>
    <t>[0,1]</t>
  </si>
  <si>
    <t>Discount rate (r)</t>
  </si>
  <si>
    <t>Beta (b)</t>
  </si>
  <si>
    <t>Constant (C)</t>
  </si>
  <si>
    <t>-(b+r)</t>
  </si>
  <si>
    <t>K</t>
  </si>
  <si>
    <t>age</t>
  </si>
  <si>
    <r>
      <t xml:space="preserve">Standard </t>
    </r>
    <r>
      <rPr>
        <i/>
        <sz val="8"/>
        <rFont val="Arial"/>
        <family val="2"/>
      </rPr>
      <t>e</t>
    </r>
    <r>
      <rPr>
        <sz val="8"/>
        <rFont val="Arial"/>
        <family val="2"/>
      </rPr>
      <t>(</t>
    </r>
    <r>
      <rPr>
        <i/>
        <sz val="8"/>
        <rFont val="Arial"/>
        <family val="2"/>
      </rPr>
      <t>a</t>
    </r>
    <r>
      <rPr>
        <sz val="8"/>
        <rFont val="Arial"/>
        <family val="2"/>
      </rPr>
      <t>)</t>
    </r>
  </si>
  <si>
    <r>
      <t xml:space="preserve">YLL/death at age </t>
    </r>
    <r>
      <rPr>
        <i/>
        <sz val="8"/>
        <rFont val="Arial"/>
        <family val="2"/>
      </rPr>
      <t>a</t>
    </r>
  </si>
  <si>
    <t>Age wt factor</t>
  </si>
  <si>
    <t>K=0 uniform age weights</t>
  </si>
  <si>
    <t>K=1 standard age weights</t>
  </si>
  <si>
    <t>This table shows life expectancies at the EXACT ages shown in column A. To use these for YLL calculations, you may need to interpolate life expectancies at average ages of death.</t>
  </si>
  <si>
    <t>Age group</t>
  </si>
  <si>
    <t xml:space="preserve">Average </t>
  </si>
  <si>
    <t>age at death</t>
  </si>
  <si>
    <t>1-4</t>
  </si>
  <si>
    <t>5-9</t>
  </si>
  <si>
    <t>10-14</t>
  </si>
  <si>
    <t>15-19</t>
  </si>
  <si>
    <t>20-24</t>
  </si>
  <si>
    <t>25-29</t>
  </si>
  <si>
    <t>30-34</t>
  </si>
  <si>
    <t>35-39</t>
  </si>
  <si>
    <t>40-44</t>
  </si>
  <si>
    <t>45-49</t>
  </si>
  <si>
    <t>50-54</t>
  </si>
  <si>
    <t>55-59</t>
  </si>
  <si>
    <t>60-64</t>
  </si>
  <si>
    <t>65-69</t>
  </si>
  <si>
    <t>70-74</t>
  </si>
  <si>
    <t>75-79</t>
  </si>
  <si>
    <t>80-84</t>
  </si>
  <si>
    <t>85+</t>
  </si>
  <si>
    <t>This table shows life expectancies at the average ages of death shown in column B. You can use these for YLL calculations based on the age groups shown in column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</si>
</sst>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2" formatCode="0_)"/>
    <numFmt numFmtId="173" formatCode="0.00_)"/>
    <numFmt numFmtId="174" formatCode="0.000_)"/>
    <numFmt numFmtId="175" formatCode="0.0"/>
  </numFmts>
  <fonts count="6" x14ac:knownFonts="1">
    <font>
      <sz val="10"/>
      <name val="Arial"/>
    </font>
    <font>
      <sz val="12"/>
      <name val="Arial"/>
    </font>
    <font>
      <sz val="8"/>
      <name val="Arial"/>
      <family val="2"/>
    </font>
    <font>
      <i/>
      <sz val="8"/>
      <name val="Arial"/>
      <family val="2"/>
    </font>
    <font>
      <b/>
      <sz val="8"/>
      <name val="Arial"/>
      <family val="2"/>
    </font>
    <font>
      <sz val="8"/>
      <color indexed="12"/>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double">
        <color indexed="64"/>
      </bottom>
      <diagonal/>
    </border>
  </borders>
  <cellStyleXfs count="2">
    <xf numFmtId="0" fontId="0" fillId="0" borderId="0"/>
    <xf numFmtId="0" fontId="1" fillId="0" borderId="0"/>
  </cellStyleXfs>
  <cellXfs count="41">
    <xf numFmtId="0" fontId="0" fillId="0" borderId="0" xfId="0"/>
    <xf numFmtId="0" fontId="2" fillId="0" borderId="0" xfId="0" applyFont="1"/>
    <xf numFmtId="2" fontId="2" fillId="0" borderId="0" xfId="0" applyNumberFormat="1" applyFont="1"/>
    <xf numFmtId="2" fontId="2" fillId="0" borderId="0" xfId="0" applyNumberFormat="1" applyFont="1" applyProtection="1"/>
    <xf numFmtId="172" fontId="2" fillId="0" borderId="0" xfId="0" applyNumberFormat="1" applyFont="1" applyProtection="1"/>
    <xf numFmtId="173" fontId="2" fillId="0" borderId="0" xfId="0" applyNumberFormat="1" applyFont="1" applyProtection="1"/>
    <xf numFmtId="175" fontId="2" fillId="0" borderId="0" xfId="0" applyNumberFormat="1" applyFont="1"/>
    <xf numFmtId="0" fontId="2" fillId="0" borderId="0" xfId="1" applyFont="1"/>
    <xf numFmtId="0" fontId="4" fillId="0" borderId="0" xfId="1" applyFont="1" applyAlignment="1">
      <alignment horizontal="right"/>
    </xf>
    <xf numFmtId="10" fontId="2" fillId="0" borderId="0" xfId="1" applyNumberFormat="1" applyFont="1" applyProtection="1"/>
    <xf numFmtId="0" fontId="4" fillId="0" borderId="0" xfId="1" applyFont="1"/>
    <xf numFmtId="0" fontId="2" fillId="0" borderId="1" xfId="1" applyFont="1" applyBorder="1"/>
    <xf numFmtId="0" fontId="2" fillId="0" borderId="0" xfId="1" applyFont="1" applyAlignment="1">
      <alignment horizontal="left"/>
    </xf>
    <xf numFmtId="0" fontId="2" fillId="0" borderId="0" xfId="1" applyFont="1" applyBorder="1" applyAlignment="1">
      <alignment horizontal="center"/>
    </xf>
    <xf numFmtId="0" fontId="2" fillId="0" borderId="0" xfId="1" applyFont="1" applyBorder="1"/>
    <xf numFmtId="0" fontId="2" fillId="0" borderId="0" xfId="1" applyFont="1" applyAlignment="1">
      <alignment horizontal="right"/>
    </xf>
    <xf numFmtId="0" fontId="4" fillId="0" borderId="0" xfId="1" applyFont="1" applyAlignment="1">
      <alignment horizontal="center"/>
    </xf>
    <xf numFmtId="0" fontId="2" fillId="0" borderId="0" xfId="1" applyFont="1" applyAlignment="1">
      <alignment horizontal="center"/>
    </xf>
    <xf numFmtId="0" fontId="2" fillId="0" borderId="2" xfId="1" applyFont="1" applyBorder="1" applyAlignment="1">
      <alignment horizontal="center"/>
    </xf>
    <xf numFmtId="0" fontId="2" fillId="0" borderId="2" xfId="1" applyFont="1" applyBorder="1"/>
    <xf numFmtId="2" fontId="2" fillId="0" borderId="0" xfId="1" applyNumberFormat="1" applyFont="1"/>
    <xf numFmtId="173" fontId="2" fillId="0" borderId="0" xfId="1" applyNumberFormat="1" applyFont="1" applyProtection="1"/>
    <xf numFmtId="172" fontId="2" fillId="0" borderId="0" xfId="1" applyNumberFormat="1" applyFont="1" applyProtection="1"/>
    <xf numFmtId="173" fontId="2" fillId="0" borderId="0" xfId="1" applyNumberFormat="1" applyFont="1"/>
    <xf numFmtId="2" fontId="2" fillId="0" borderId="0" xfId="1" applyNumberFormat="1" applyFont="1" applyProtection="1"/>
    <xf numFmtId="174" fontId="2" fillId="0" borderId="0" xfId="1" applyNumberFormat="1" applyFont="1"/>
    <xf numFmtId="175" fontId="2" fillId="0" borderId="0" xfId="1" applyNumberFormat="1" applyFont="1"/>
    <xf numFmtId="174" fontId="2" fillId="0" borderId="0" xfId="1" applyNumberFormat="1" applyFont="1" applyProtection="1"/>
    <xf numFmtId="2" fontId="2" fillId="0" borderId="2" xfId="1" applyNumberFormat="1" applyFont="1" applyBorder="1"/>
    <xf numFmtId="173" fontId="2" fillId="0" borderId="2" xfId="1" applyNumberFormat="1" applyFont="1" applyBorder="1" applyProtection="1"/>
    <xf numFmtId="2" fontId="5" fillId="0" borderId="0" xfId="1" applyNumberFormat="1" applyFont="1" applyAlignment="1">
      <alignment horizontal="left"/>
    </xf>
    <xf numFmtId="2" fontId="2" fillId="0" borderId="2" xfId="0" applyNumberFormat="1" applyFont="1" applyBorder="1"/>
    <xf numFmtId="2" fontId="2" fillId="0" borderId="2" xfId="0" applyNumberFormat="1" applyFont="1" applyBorder="1" applyProtection="1"/>
    <xf numFmtId="0" fontId="2" fillId="0" borderId="2" xfId="0" applyFont="1" applyBorder="1"/>
    <xf numFmtId="175" fontId="2" fillId="0" borderId="2" xfId="0" applyNumberFormat="1" applyFont="1" applyBorder="1"/>
    <xf numFmtId="0" fontId="2" fillId="0" borderId="0" xfId="0" applyFont="1" applyAlignment="1">
      <alignment horizontal="right"/>
    </xf>
    <xf numFmtId="16" fontId="2" fillId="0" borderId="0" xfId="0" quotePrefix="1" applyNumberFormat="1" applyFont="1" applyAlignment="1">
      <alignment horizontal="right"/>
    </xf>
    <xf numFmtId="0" fontId="2" fillId="0" borderId="0" xfId="0" quotePrefix="1" applyFont="1" applyAlignment="1">
      <alignment horizontal="right"/>
    </xf>
    <xf numFmtId="0" fontId="2" fillId="0" borderId="2" xfId="0" applyFont="1" applyBorder="1" applyAlignment="1">
      <alignment horizontal="right"/>
    </xf>
    <xf numFmtId="0" fontId="2" fillId="0" borderId="1" xfId="0" applyFont="1" applyBorder="1"/>
    <xf numFmtId="0" fontId="2" fillId="0" borderId="0" xfId="0" applyFont="1" applyBorder="1"/>
  </cellXfs>
  <cellStyles count="2">
    <cellStyle name="Normal" xfId="0" builtinId="0"/>
    <cellStyle name="Normal_Standard_LifeTables_SingleYear"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abSelected="1" workbookViewId="0"/>
  </sheetViews>
  <sheetFormatPr defaultColWidth="9.109375" defaultRowHeight="10.199999999999999" x14ac:dyDescent="0.2"/>
  <cols>
    <col min="1" max="1" width="9.109375" style="1" customWidth="1"/>
    <col min="2" max="16384" width="9.109375" style="1"/>
  </cols>
  <sheetData>
    <row r="1" spans="1:10" x14ac:dyDescent="0.2">
      <c r="A1" s="7" t="s">
        <v>40</v>
      </c>
      <c r="B1" s="7"/>
    </row>
    <row r="4" spans="1:10" x14ac:dyDescent="0.2">
      <c r="A4" s="39"/>
      <c r="B4" s="39"/>
      <c r="C4" s="39" t="s">
        <v>13</v>
      </c>
      <c r="D4" s="39"/>
      <c r="E4" s="39" t="s">
        <v>14</v>
      </c>
      <c r="F4" s="39"/>
      <c r="G4" s="39" t="s">
        <v>14</v>
      </c>
      <c r="H4" s="39"/>
      <c r="I4" s="39" t="s">
        <v>14</v>
      </c>
      <c r="J4" s="39"/>
    </row>
    <row r="5" spans="1:10" x14ac:dyDescent="0.2">
      <c r="A5" s="40"/>
      <c r="B5" s="40" t="s">
        <v>20</v>
      </c>
      <c r="C5" s="40" t="s">
        <v>3</v>
      </c>
      <c r="D5" s="40"/>
      <c r="E5" s="40" t="s">
        <v>4</v>
      </c>
      <c r="F5" s="40"/>
      <c r="G5" s="40" t="s">
        <v>5</v>
      </c>
      <c r="H5" s="40"/>
      <c r="I5" s="40" t="s">
        <v>6</v>
      </c>
      <c r="J5" s="40"/>
    </row>
    <row r="6" spans="1:10" ht="10.8" thickBot="1" x14ac:dyDescent="0.25">
      <c r="A6" s="33" t="s">
        <v>19</v>
      </c>
      <c r="B6" s="33" t="s">
        <v>21</v>
      </c>
      <c r="C6" s="33" t="s">
        <v>0</v>
      </c>
      <c r="D6" s="33" t="s">
        <v>1</v>
      </c>
      <c r="E6" s="33" t="s">
        <v>0</v>
      </c>
      <c r="F6" s="33" t="s">
        <v>1</v>
      </c>
      <c r="G6" s="33" t="s">
        <v>0</v>
      </c>
      <c r="H6" s="33" t="s">
        <v>1</v>
      </c>
      <c r="I6" s="33" t="s">
        <v>0</v>
      </c>
      <c r="J6" s="33" t="s">
        <v>1</v>
      </c>
    </row>
    <row r="7" spans="1:10" ht="10.8" thickTop="1" x14ac:dyDescent="0.2"/>
    <row r="8" spans="1:10" x14ac:dyDescent="0.2">
      <c r="A8" s="35">
        <v>0</v>
      </c>
      <c r="B8" s="1">
        <v>0.1</v>
      </c>
      <c r="C8" s="2">
        <f>Full!B13+0.1*(Full!B14-Full!B13)</f>
        <v>79.9358</v>
      </c>
      <c r="D8" s="2">
        <f>Full!C13+0.1*(Full!C14-Full!C13)</f>
        <v>82.433999999999997</v>
      </c>
      <c r="E8" s="2">
        <f>Full!E13+0.1*(Full!E14-Full!E13)</f>
        <v>33.105088744661082</v>
      </c>
      <c r="F8" s="2">
        <f>Full!F13+0.1*(Full!F14-Full!F13)</f>
        <v>33.21931637879986</v>
      </c>
      <c r="G8" s="2">
        <f>Full!G13+0.1*(Full!G14-Full!G13)</f>
        <v>30.303521016594015</v>
      </c>
      <c r="H8" s="2">
        <f>Full!H13+0.1*(Full!H14-Full!H13)</f>
        <v>30.522290210549933</v>
      </c>
      <c r="I8" s="2">
        <f>Full!I13+0.1*(Full!I14-Full!I13)</f>
        <v>85.895458508839425</v>
      </c>
      <c r="J8" s="2">
        <f>Full!J13+0.1*(Full!J14-Full!J13)</f>
        <v>87.199321561409732</v>
      </c>
    </row>
    <row r="9" spans="1:10" x14ac:dyDescent="0.2">
      <c r="A9" s="36" t="s">
        <v>22</v>
      </c>
      <c r="B9" s="1">
        <v>2.6</v>
      </c>
      <c r="C9" s="2">
        <f>Full!B15+(Interpolated!$B9-Full!$A15)*(Full!B16-Full!B15)</f>
        <v>77.768000000000001</v>
      </c>
      <c r="D9" s="2">
        <f>Full!C15+(Interpolated!$B9-Full!$A15)*(Full!C16-Full!C15)</f>
        <v>80.284000000000006</v>
      </c>
      <c r="E9" s="2">
        <f>Full!E15+(Interpolated!$B9-Full!$A15)*(Full!E16-Full!E15)</f>
        <v>35.157296404369021</v>
      </c>
      <c r="F9" s="2">
        <f>Full!F15+(Interpolated!$B9-Full!$A15)*(Full!F16-Full!F15)</f>
        <v>35.278901631409951</v>
      </c>
      <c r="G9" s="2">
        <f>Full!G15+(Interpolated!$B9-Full!$A15)*(Full!G16-Full!G15)</f>
        <v>30.09964192321894</v>
      </c>
      <c r="H9" s="2">
        <f>Full!H15+(Interpolated!$B9-Full!$A15)*(Full!H16-Full!H15)</f>
        <v>30.33475035310186</v>
      </c>
      <c r="I9" s="2">
        <f>Full!I15+(Interpolated!$B9-Full!$A15)*(Full!I16-Full!I15)</f>
        <v>85.543050033685603</v>
      </c>
      <c r="J9" s="2">
        <f>Full!J15+(Interpolated!$B9-Full!$A15)*(Full!J16-Full!J15)</f>
        <v>86.84383474537718</v>
      </c>
    </row>
    <row r="10" spans="1:10" ht="12" customHeight="1" x14ac:dyDescent="0.2">
      <c r="A10" s="37" t="s">
        <v>23</v>
      </c>
      <c r="B10" s="1">
        <v>7.5</v>
      </c>
      <c r="C10" s="2">
        <f>Full!B20+(Interpolated!$B10-Full!$A20)*(Full!B21-Full!B20)</f>
        <v>72.891499999999994</v>
      </c>
      <c r="D10" s="2">
        <f>Full!C20+(Interpolated!$B10-Full!$A20)*(Full!C21-Full!C20)</f>
        <v>75.47</v>
      </c>
      <c r="E10" s="2">
        <f>Full!E20+(Interpolated!$B10-Full!$A20)*(Full!E21-Full!E20)</f>
        <v>37.2065524842588</v>
      </c>
      <c r="F10" s="2">
        <f>Full!F20+(Interpolated!$B10-Full!$A20)*(Full!F21-Full!F20)</f>
        <v>37.35045867296941</v>
      </c>
      <c r="G10" s="2">
        <f>Full!G20+(Interpolated!$B10-Full!$A20)*(Full!G21-Full!G20)</f>
        <v>29.590194089134236</v>
      </c>
      <c r="H10" s="2">
        <f>Full!H20+(Interpolated!$B10-Full!$A20)*(Full!H21-Full!H20)</f>
        <v>29.868832368991143</v>
      </c>
      <c r="I10" s="2">
        <f>Full!I20+(Interpolated!$B10-Full!$A20)*(Full!I21-Full!I20)</f>
        <v>82.256531543116949</v>
      </c>
      <c r="J10" s="2">
        <f>Full!J20+(Interpolated!$B10-Full!$A20)*(Full!J21-Full!J20)</f>
        <v>83.587617310389561</v>
      </c>
    </row>
    <row r="11" spans="1:10" x14ac:dyDescent="0.2">
      <c r="A11" s="37" t="s">
        <v>24</v>
      </c>
      <c r="B11" s="1">
        <v>12.5</v>
      </c>
      <c r="C11" s="2">
        <f>Full!B25+(Interpolated!$B11-Full!$A25)*(Full!B26-Full!B25)</f>
        <v>67.907000000000011</v>
      </c>
      <c r="D11" s="2">
        <f>Full!C25+(Interpolated!$B11-Full!$A25)*(Full!C26-Full!C25)</f>
        <v>70.504999999999995</v>
      </c>
      <c r="E11" s="2">
        <f>Full!E25+(Interpolated!$B11-Full!$A25)*(Full!E26-Full!E25)</f>
        <v>37.301008810448394</v>
      </c>
      <c r="F11" s="2">
        <f>Full!F25+(Interpolated!$B11-Full!$A25)*(Full!F26-Full!F25)</f>
        <v>37.469224547559534</v>
      </c>
      <c r="G11" s="2">
        <f>Full!G25+(Interpolated!$B11-Full!$A25)*(Full!G26-Full!G25)</f>
        <v>28.986447170974944</v>
      </c>
      <c r="H11" s="2">
        <f>Full!H25+(Interpolated!$B11-Full!$A25)*(Full!H26-Full!H25)</f>
        <v>29.312379898910912</v>
      </c>
      <c r="I11" s="2">
        <f>Full!I25+(Interpolated!$B11-Full!$A25)*(Full!I26-Full!I25)</f>
        <v>76.749417768250254</v>
      </c>
      <c r="J11" s="2">
        <f>Full!J25+(Interpolated!$B11-Full!$A25)*(Full!J26-Full!J25)</f>
        <v>78.089633866049979</v>
      </c>
    </row>
    <row r="12" spans="1:10" x14ac:dyDescent="0.2">
      <c r="A12" s="37" t="s">
        <v>25</v>
      </c>
      <c r="B12" s="1">
        <v>17.5</v>
      </c>
      <c r="C12" s="2">
        <f>Full!B30+(Interpolated!$B12-Full!$A30)*(Full!B31-Full!B30)</f>
        <v>62.926000000000002</v>
      </c>
      <c r="D12" s="2">
        <f>Full!C30+(Interpolated!$B12-Full!$A30)*(Full!C31-Full!C30)</f>
        <v>65.55</v>
      </c>
      <c r="E12" s="2">
        <f>Full!E30+(Interpolated!$B12-Full!$A30)*(Full!E31-Full!E30)</f>
        <v>36.020734888125759</v>
      </c>
      <c r="F12" s="2">
        <f>Full!F30+(Interpolated!$B12-Full!$A30)*(Full!F31-Full!F30)</f>
        <v>36.217770490952731</v>
      </c>
      <c r="G12" s="2">
        <f>Full!G30+(Interpolated!$B12-Full!$A30)*(Full!G31-Full!G30)</f>
        <v>28.285852288835507</v>
      </c>
      <c r="H12" s="2">
        <f>Full!H30+(Interpolated!$B12-Full!$A30)*(Full!H31-Full!H30)</f>
        <v>28.667960700638606</v>
      </c>
      <c r="I12" s="2">
        <f>Full!I30+(Interpolated!$B12-Full!$A30)*(Full!I31-Full!I30)</f>
        <v>69.964870414220428</v>
      </c>
      <c r="J12" s="2">
        <f>Full!J30+(Interpolated!$B12-Full!$A30)*(Full!J31-Full!J30)</f>
        <v>71.317301660461823</v>
      </c>
    </row>
    <row r="13" spans="1:10" x14ac:dyDescent="0.2">
      <c r="A13" s="37" t="s">
        <v>26</v>
      </c>
      <c r="B13" s="1">
        <v>22.5</v>
      </c>
      <c r="C13" s="2">
        <f>Full!B35+(Interpolated!$B13-Full!$A35)*(Full!B36-Full!B35)</f>
        <v>57.954499999999996</v>
      </c>
      <c r="D13" s="2">
        <f>Full!C35+(Interpolated!$B13-Full!$A35)*(Full!C36-Full!C35)</f>
        <v>60.625</v>
      </c>
      <c r="E13" s="2">
        <f>Full!E35+(Interpolated!$B13-Full!$A35)*(Full!E36-Full!E35)</f>
        <v>33.842816114843544</v>
      </c>
      <c r="F13" s="2">
        <f>Full!F35+(Interpolated!$B13-Full!$A35)*(Full!F36-Full!F35)</f>
        <v>34.0751099472729</v>
      </c>
      <c r="G13" s="2">
        <f>Full!G35+(Interpolated!$B13-Full!$A35)*(Full!G36-Full!G35)</f>
        <v>27.474011240312169</v>
      </c>
      <c r="H13" s="2">
        <f>Full!H35+(Interpolated!$B13-Full!$A35)*(Full!H36-Full!H35)</f>
        <v>27.925133011319645</v>
      </c>
      <c r="I13" s="2">
        <f>Full!I35+(Interpolated!$B13-Full!$A35)*(Full!I36-Full!I35)</f>
        <v>62.551114213073362</v>
      </c>
      <c r="J13" s="2">
        <f>Full!J35+(Interpolated!$B13-Full!$A35)*(Full!J36-Full!J35)</f>
        <v>63.925544108663573</v>
      </c>
    </row>
    <row r="14" spans="1:10" x14ac:dyDescent="0.2">
      <c r="A14" s="37" t="s">
        <v>27</v>
      </c>
      <c r="B14" s="1">
        <v>27.5</v>
      </c>
      <c r="C14" s="2">
        <f>Full!B40+(Interpolated!$B14-Full!$A40)*(Full!B41-Full!B40)</f>
        <v>52.991500000000002</v>
      </c>
      <c r="D14" s="2">
        <f>Full!C40+(Interpolated!$B14-Full!$A40)*(Full!C41-Full!C40)</f>
        <v>55.72</v>
      </c>
      <c r="E14" s="2">
        <f>Full!E40+(Interpolated!$B14-Full!$A40)*(Full!E41-Full!E40)</f>
        <v>31.113397541077124</v>
      </c>
      <c r="F14" s="2">
        <f>Full!F40+(Interpolated!$B14-Full!$A40)*(Full!F41-Full!F40)</f>
        <v>31.388107965622275</v>
      </c>
      <c r="G14" s="2">
        <f>Full!G40+(Interpolated!$B14-Full!$A40)*(Full!G41-Full!G40)</f>
        <v>26.533326916710273</v>
      </c>
      <c r="H14" s="2">
        <f>Full!H40+(Interpolated!$B14-Full!$A40)*(Full!H41-Full!H40)</f>
        <v>27.067786061174502</v>
      </c>
      <c r="I14" s="2">
        <f>Full!I40+(Interpolated!$B14-Full!$A40)*(Full!I41-Full!I40)</f>
        <v>54.960817547541112</v>
      </c>
      <c r="J14" s="2">
        <f>Full!J40+(Interpolated!$B14-Full!$A40)*(Full!J41-Full!J40)</f>
        <v>56.362537798531612</v>
      </c>
    </row>
    <row r="15" spans="1:10" x14ac:dyDescent="0.2">
      <c r="A15" s="37" t="s">
        <v>28</v>
      </c>
      <c r="B15" s="1">
        <v>32.5</v>
      </c>
      <c r="C15" s="2">
        <f>Full!B45+(Interpolated!$B15-Full!$A45)*(Full!B46-Full!B45)</f>
        <v>48.038499999999999</v>
      </c>
      <c r="D15" s="2">
        <f>Full!C45+(Interpolated!$B15-Full!$A45)*(Full!C46-Full!C45)</f>
        <v>50.825000000000003</v>
      </c>
      <c r="E15" s="2">
        <f>Full!E45+(Interpolated!$B15-Full!$A45)*(Full!E46-Full!E45)</f>
        <v>28.079624685790723</v>
      </c>
      <c r="F15" s="2">
        <f>Full!F45+(Interpolated!$B15-Full!$A45)*(Full!F46-Full!F45)</f>
        <v>28.404161873544975</v>
      </c>
      <c r="G15" s="2">
        <f>Full!G45+(Interpolated!$B15-Full!$A45)*(Full!G46-Full!G45)</f>
        <v>25.443989075067044</v>
      </c>
      <c r="H15" s="2">
        <f>Full!H45+(Interpolated!$B15-Full!$A45)*(Full!H46-Full!H45)</f>
        <v>26.076703593338106</v>
      </c>
      <c r="I15" s="2">
        <f>Full!I45+(Interpolated!$B15-Full!$A45)*(Full!I46-Full!I45)</f>
        <v>47.504513308630209</v>
      </c>
      <c r="J15" s="2">
        <f>Full!J45+(Interpolated!$B15-Full!$A45)*(Full!J46-Full!J45)</f>
        <v>48.933022160971106</v>
      </c>
    </row>
    <row r="16" spans="1:10" x14ac:dyDescent="0.2">
      <c r="A16" s="37" t="s">
        <v>29</v>
      </c>
      <c r="B16" s="1">
        <v>37.5</v>
      </c>
      <c r="C16" s="2">
        <f>Full!B50+(Interpolated!$B16-Full!$A50)*(Full!B51-Full!B50)</f>
        <v>43.102999999999994</v>
      </c>
      <c r="D16" s="2">
        <f>Full!C50+(Interpolated!$B16-Full!$A50)*(Full!C51-Full!C50)</f>
        <v>45.954999999999998</v>
      </c>
      <c r="E16" s="2">
        <f>Full!E50+(Interpolated!$B16-Full!$A50)*(Full!E51-Full!E50)</f>
        <v>24.914511279287026</v>
      </c>
      <c r="F16" s="2">
        <f>Full!F50+(Interpolated!$B16-Full!$A50)*(Full!F51-Full!F50)</f>
        <v>25.298290609676293</v>
      </c>
      <c r="G16" s="2">
        <f>Full!G50+(Interpolated!$B16-Full!$A50)*(Full!G51-Full!G50)</f>
        <v>24.184951641686766</v>
      </c>
      <c r="H16" s="2">
        <f>Full!H50+(Interpolated!$B16-Full!$A50)*(Full!H51-Full!H50)</f>
        <v>24.935164006335214</v>
      </c>
      <c r="I16" s="2">
        <f>Full!I50+(Interpolated!$B16-Full!$A50)*(Full!I51-Full!I50)</f>
        <v>40.389571048467857</v>
      </c>
      <c r="J16" s="2">
        <f>Full!J50+(Interpolated!$B16-Full!$A50)*(Full!J51-Full!J50)</f>
        <v>41.847725012168212</v>
      </c>
    </row>
    <row r="17" spans="1:10" x14ac:dyDescent="0.2">
      <c r="A17" s="37" t="s">
        <v>30</v>
      </c>
      <c r="B17" s="1">
        <v>42.5</v>
      </c>
      <c r="C17" s="2">
        <f>Full!B55+(Interpolated!$B17-Full!$A55)*(Full!B56-Full!B55)</f>
        <v>38.203500000000005</v>
      </c>
      <c r="D17" s="2">
        <f>Full!C55+(Interpolated!$B17-Full!$A55)*(Full!C56-Full!C55)</f>
        <v>41.125</v>
      </c>
      <c r="E17" s="2">
        <f>Full!E55+(Interpolated!$B17-Full!$A55)*(Full!E56-Full!E55)</f>
        <v>21.737090126520403</v>
      </c>
      <c r="F17" s="2">
        <f>Full!F55+(Interpolated!$B17-Full!$A55)*(Full!F56-Full!F55)</f>
        <v>22.190306269661651</v>
      </c>
      <c r="G17" s="2">
        <f>Full!G55+(Interpolated!$B17-Full!$A55)*(Full!G56-Full!G55)</f>
        <v>22.736450995117785</v>
      </c>
      <c r="H17" s="2">
        <f>Full!H55+(Interpolated!$B17-Full!$A55)*(Full!H56-Full!H55)</f>
        <v>23.625704965034473</v>
      </c>
      <c r="I17" s="2">
        <f>Full!I55+(Interpolated!$B17-Full!$A55)*(Full!I56-Full!I55)</f>
        <v>33.751186008827212</v>
      </c>
      <c r="J17" s="2">
        <f>Full!J55+(Interpolated!$B17-Full!$A55)*(Full!J56-Full!J55)</f>
        <v>35.239280216197002</v>
      </c>
    </row>
    <row r="18" spans="1:10" x14ac:dyDescent="0.2">
      <c r="A18" s="37" t="s">
        <v>31</v>
      </c>
      <c r="B18" s="1">
        <v>47.5</v>
      </c>
      <c r="C18" s="2">
        <f>Full!B60+(Interpolated!$B18-Full!$A60)*(Full!B61-Full!B60)</f>
        <v>33.378</v>
      </c>
      <c r="D18" s="2">
        <f>Full!C60+(Interpolated!$B18-Full!$A60)*(Full!C61-Full!C60)</f>
        <v>36.355000000000004</v>
      </c>
      <c r="E18" s="2">
        <f>Full!E60+(Interpolated!$B18-Full!$A60)*(Full!E61-Full!E60)</f>
        <v>18.629965025398874</v>
      </c>
      <c r="F18" s="2">
        <f>Full!F60+(Interpolated!$B18-Full!$A60)*(Full!F61-Full!F60)</f>
        <v>19.160304101402609</v>
      </c>
      <c r="G18" s="2">
        <f>Full!G60+(Interpolated!$B18-Full!$A60)*(Full!G61-Full!G60)</f>
        <v>21.085849192984021</v>
      </c>
      <c r="H18" s="2">
        <f>Full!H60+(Interpolated!$B18-Full!$A60)*(Full!H61-Full!H60)</f>
        <v>22.132271593678269</v>
      </c>
      <c r="I18" s="2">
        <f>Full!I60+(Interpolated!$B18-Full!$A60)*(Full!I61-Full!I60)</f>
        <v>27.678309288034043</v>
      </c>
      <c r="J18" s="2">
        <f>Full!J60+(Interpolated!$B18-Full!$A60)*(Full!J61-Full!J60)</f>
        <v>29.186171810900611</v>
      </c>
    </row>
    <row r="19" spans="1:10" x14ac:dyDescent="0.2">
      <c r="A19" s="37" t="s">
        <v>32</v>
      </c>
      <c r="B19" s="1">
        <v>52.5</v>
      </c>
      <c r="C19" s="2">
        <f>Full!B65+(Interpolated!$B19-Full!$A65)*(Full!B66-Full!B65)</f>
        <v>28.655999999999999</v>
      </c>
      <c r="D19" s="2">
        <f>Full!C65+(Interpolated!$B19-Full!$A65)*(Full!C66-Full!C65)</f>
        <v>31.68</v>
      </c>
      <c r="E19" s="2">
        <f>Full!E65+(Interpolated!$B19-Full!$A65)*(Full!E66-Full!E65)</f>
        <v>15.647326304856154</v>
      </c>
      <c r="F19" s="2">
        <f>Full!F65+(Interpolated!$B19-Full!$A65)*(Full!F66-Full!F65)</f>
        <v>16.262411519781104</v>
      </c>
      <c r="G19" s="2">
        <f>Full!G65+(Interpolated!$B19-Full!$A65)*(Full!G66-Full!G65)</f>
        <v>19.222032553492049</v>
      </c>
      <c r="H19" s="2">
        <f>Full!H65+(Interpolated!$B19-Full!$A65)*(Full!H66-Full!H65)</f>
        <v>20.445883662764672</v>
      </c>
      <c r="I19" s="2">
        <f>Full!I65+(Interpolated!$B19-Full!$A65)*(Full!I66-Full!I65)</f>
        <v>22.214813406784238</v>
      </c>
      <c r="J19" s="2">
        <f>Full!J65+(Interpolated!$B19-Full!$A65)*(Full!J66-Full!J65)</f>
        <v>23.733672859240166</v>
      </c>
    </row>
    <row r="20" spans="1:10" x14ac:dyDescent="0.2">
      <c r="A20" s="37" t="s">
        <v>33</v>
      </c>
      <c r="B20" s="1">
        <v>57.5</v>
      </c>
      <c r="C20" s="2">
        <f>Full!B70+(Interpolated!$B20-Full!$A70)*(Full!B71-Full!B70)</f>
        <v>24.065999999999999</v>
      </c>
      <c r="D20" s="2">
        <f>Full!C70+(Interpolated!$B20-Full!$A70)*(Full!C71-Full!C70)</f>
        <v>27.1</v>
      </c>
      <c r="E20" s="2">
        <f>Full!E70+(Interpolated!$B20-Full!$A70)*(Full!E71-Full!E70)</f>
        <v>12.825019410207526</v>
      </c>
      <c r="F20" s="2">
        <f>Full!F70+(Interpolated!$B20-Full!$A70)*(Full!F71-Full!F70)</f>
        <v>13.524956497094646</v>
      </c>
      <c r="G20" s="2">
        <f>Full!G70+(Interpolated!$B20-Full!$A70)*(Full!G71-Full!G70)</f>
        <v>17.138868511792516</v>
      </c>
      <c r="H20" s="2">
        <f>Full!H70+(Interpolated!$B20-Full!$A70)*(Full!H71-Full!H70)</f>
        <v>18.547778983790622</v>
      </c>
      <c r="I20" s="2">
        <f>Full!I70+(Interpolated!$B20-Full!$A70)*(Full!I71-Full!I70)</f>
        <v>17.375383453316623</v>
      </c>
      <c r="J20" s="2">
        <f>Full!J70+(Interpolated!$B20-Full!$A70)*(Full!J71-Full!J70)</f>
        <v>18.881711904278294</v>
      </c>
    </row>
    <row r="21" spans="1:10" x14ac:dyDescent="0.2">
      <c r="A21" s="37" t="s">
        <v>34</v>
      </c>
      <c r="B21" s="1">
        <v>62.5</v>
      </c>
      <c r="C21" s="2">
        <f>Full!B75+(Interpolated!$B21-Full!$A75)*(Full!B76-Full!B75)</f>
        <v>19.654499999999999</v>
      </c>
      <c r="D21" s="2">
        <f>Full!C75+(Interpolated!$B21-Full!$A75)*(Full!C76-Full!C75)</f>
        <v>22.635000000000002</v>
      </c>
      <c r="E21" s="2">
        <f>Full!E75+(Interpolated!$B21-Full!$A75)*(Full!E76-Full!E75)</f>
        <v>10.192802940807542</v>
      </c>
      <c r="F21" s="2">
        <f>Full!F75+(Interpolated!$B21-Full!$A75)*(Full!F76-Full!F75)</f>
        <v>10.966009469319172</v>
      </c>
      <c r="G21" s="2">
        <f>Full!G75+(Interpolated!$B21-Full!$A75)*(Full!G76-Full!G75)</f>
        <v>14.847465740856425</v>
      </c>
      <c r="H21" s="2">
        <f>Full!H75+(Interpolated!$B21-Full!$A75)*(Full!H76-Full!H75)</f>
        <v>16.428583811117999</v>
      </c>
      <c r="I21" s="2">
        <f>Full!I75+(Interpolated!$B21-Full!$A75)*(Full!I76-Full!I75)</f>
        <v>13.163894103580407</v>
      </c>
      <c r="J21" s="2">
        <f>Full!J75+(Interpolated!$B21-Full!$A75)*(Full!J76-Full!J75)</f>
        <v>14.620561255193071</v>
      </c>
    </row>
    <row r="22" spans="1:10" x14ac:dyDescent="0.2">
      <c r="A22" s="37" t="s">
        <v>35</v>
      </c>
      <c r="B22" s="1">
        <v>67.5</v>
      </c>
      <c r="C22" s="2">
        <f>Full!B80+(Interpolated!$B22-Full!$A80)*(Full!B81-Full!B80)</f>
        <v>15.538</v>
      </c>
      <c r="D22" s="2">
        <f>Full!C80+(Interpolated!$B22-Full!$A80)*(Full!C81-Full!C80)</f>
        <v>18.32</v>
      </c>
      <c r="E22" s="2">
        <f>Full!E80+(Interpolated!$B22-Full!$A80)*(Full!E81-Full!E80)</f>
        <v>7.7986608543553473</v>
      </c>
      <c r="F22" s="2">
        <f>Full!F80+(Interpolated!$B22-Full!$A80)*(Full!F81-Full!F80)</f>
        <v>8.5996234168556533</v>
      </c>
      <c r="G22" s="2">
        <f>Full!G80+(Interpolated!$B22-Full!$A80)*(Full!G81-Full!G80)</f>
        <v>12.417904357959536</v>
      </c>
      <c r="H22" s="2">
        <f>Full!H80+(Interpolated!$B22-Full!$A80)*(Full!H81-Full!H80)</f>
        <v>14.092422315063178</v>
      </c>
      <c r="I22" s="2">
        <f>Full!I80+(Interpolated!$B22-Full!$A80)*(Full!I81-Full!I80)</f>
        <v>9.6044395408833623</v>
      </c>
      <c r="J22" s="2">
        <f>Full!J80+(Interpolated!$B22-Full!$A80)*(Full!J81-Full!J80)</f>
        <v>10.934455289862424</v>
      </c>
    </row>
    <row r="23" spans="1:10" x14ac:dyDescent="0.2">
      <c r="A23" s="37" t="s">
        <v>36</v>
      </c>
      <c r="B23" s="1">
        <v>72.5</v>
      </c>
      <c r="C23" s="2">
        <f>Full!B85+(Interpolated!$B23-Full!$A85)*(Full!B86-Full!B85)</f>
        <v>11.871500000000001</v>
      </c>
      <c r="D23" s="2">
        <f>Full!C85+(Interpolated!$B23-Full!$A85)*(Full!C86-Full!C85)</f>
        <v>14.24</v>
      </c>
      <c r="E23" s="2">
        <f>Full!E85+(Interpolated!$B23-Full!$A85)*(Full!E86-Full!E85)</f>
        <v>5.7104198519342937</v>
      </c>
      <c r="F23" s="2">
        <f>Full!F85+(Interpolated!$B23-Full!$A85)*(Full!F86-Full!F85)</f>
        <v>6.4521147503951752</v>
      </c>
      <c r="G23" s="2">
        <f>Full!G85+(Interpolated!$B23-Full!$A85)*(Full!G86-Full!G85)</f>
        <v>9.9864090394196801</v>
      </c>
      <c r="H23" s="2">
        <f>Full!H85+(Interpolated!$B23-Full!$A85)*(Full!H86-Full!H85)</f>
        <v>11.587393962170403</v>
      </c>
      <c r="I23" s="2">
        <f>Full!I85+(Interpolated!$B23-Full!$A85)*(Full!I86-Full!I85)</f>
        <v>6.7241629184657583</v>
      </c>
      <c r="J23" s="2">
        <f>Full!J85+(Interpolated!$B23-Full!$A85)*(Full!J86-Full!J85)</f>
        <v>7.8210373948651153</v>
      </c>
    </row>
    <row r="24" spans="1:10" x14ac:dyDescent="0.2">
      <c r="A24" s="37" t="s">
        <v>37</v>
      </c>
      <c r="B24" s="1">
        <v>77.5</v>
      </c>
      <c r="C24" s="2">
        <f>Full!B90+(Interpolated!$B24-Full!$A90)*(Full!B91-Full!B90)</f>
        <v>8.8064999999999998</v>
      </c>
      <c r="D24" s="2">
        <f>Full!C90+(Interpolated!$B24-Full!$A90)*(Full!C91-Full!C90)</f>
        <v>10.59</v>
      </c>
      <c r="E24" s="2">
        <f>Full!E90+(Interpolated!$B24-Full!$A90)*(Full!E91-Full!E90)</f>
        <v>4.0001577825557302</v>
      </c>
      <c r="F24" s="2">
        <f>Full!F90+(Interpolated!$B24-Full!$A90)*(Full!F91-Full!F90)</f>
        <v>4.589481742678398</v>
      </c>
      <c r="G24" s="2">
        <f>Full!G90+(Interpolated!$B24-Full!$A90)*(Full!G91-Full!G90)</f>
        <v>7.7383552076808453</v>
      </c>
      <c r="H24" s="2">
        <f>Full!H90+(Interpolated!$B24-Full!$A90)*(Full!H91-Full!H90)</f>
        <v>9.0713826848529493</v>
      </c>
      <c r="I24" s="2">
        <f>Full!I90+(Interpolated!$B24-Full!$A90)*(Full!I91-Full!I90)</f>
        <v>4.5280661626618164</v>
      </c>
      <c r="J24" s="2">
        <f>Full!J90+(Interpolated!$B24-Full!$A90)*(Full!J91-Full!J90)</f>
        <v>5.3164020718871647</v>
      </c>
    </row>
    <row r="25" spans="1:10" x14ac:dyDescent="0.2">
      <c r="A25" s="37" t="s">
        <v>38</v>
      </c>
      <c r="B25" s="1">
        <v>82.5</v>
      </c>
      <c r="C25" s="2">
        <f>Full!B95+(Interpolated!$B25-Full!$A95)*(Full!B96-Full!B95)</f>
        <v>6.3424999999999994</v>
      </c>
      <c r="D25" s="2">
        <f>Full!C95+(Interpolated!$B25-Full!$A95)*(Full!C96-Full!C95)</f>
        <v>7.5600000000000005</v>
      </c>
      <c r="E25" s="2">
        <f>Full!E95+(Interpolated!$B25-Full!$A95)*(Full!E96-Full!E95)</f>
        <v>2.6767551003890251</v>
      </c>
      <c r="F25" s="2">
        <f>Full!F95+(Interpolated!$B25-Full!$A95)*(Full!F96-Full!F95)</f>
        <v>3.0862367537969657</v>
      </c>
      <c r="G25" s="2">
        <f>Full!G95+(Interpolated!$B25-Full!$A95)*(Full!G96-Full!G95)</f>
        <v>5.775003154767294</v>
      </c>
      <c r="H25" s="2">
        <f>Full!H95+(Interpolated!$B25-Full!$A95)*(Full!H96-Full!H95)</f>
        <v>6.763135173532957</v>
      </c>
      <c r="I25" s="2">
        <f>Full!I95+(Interpolated!$B25-Full!$A95)*(Full!I96-Full!I95)</f>
        <v>2.9315220792016214</v>
      </c>
      <c r="J25" s="2">
        <f>Full!J95+(Interpolated!$B25-Full!$A95)*(Full!J96-Full!J95)</f>
        <v>3.4360268555812308</v>
      </c>
    </row>
    <row r="26" spans="1:10" ht="10.8" thickBot="1" x14ac:dyDescent="0.25">
      <c r="A26" s="38" t="s">
        <v>39</v>
      </c>
      <c r="B26" s="34">
        <v>90</v>
      </c>
      <c r="C26" s="31">
        <f>Full!B100+(Interpolated!$B26-Full!$A100)*(Full!B101-Full!B100)</f>
        <v>3.5439999999999996</v>
      </c>
      <c r="D26" s="31">
        <f>Full!C100+(Interpolated!$B26-Full!$A100)*(Full!C101-Full!C100)</f>
        <v>4.25</v>
      </c>
      <c r="E26" s="31">
        <f>Full!E100+(Interpolated!$B26-Full!$A100)*(Full!E101-Full!E100)</f>
        <v>1.2874222713142212</v>
      </c>
      <c r="F26" s="31">
        <f>Full!F100+(Interpolated!$B26-Full!$A100)*(Full!F101-Full!F100)</f>
        <v>1.5152284612621734</v>
      </c>
      <c r="G26" s="31">
        <f>Full!G100+(Interpolated!$B26-Full!$A100)*(Full!G101-Full!G100)</f>
        <v>3.3712369210504329</v>
      </c>
      <c r="H26" s="31">
        <f>Full!H100+(Interpolated!$B26-Full!$A100)*(Full!H101-Full!H100)</f>
        <v>4.0022786753698449</v>
      </c>
      <c r="I26" s="31">
        <f>Full!I100+(Interpolated!$B26-Full!$A100)*(Full!I101-Full!I100)</f>
        <v>1.3508595086684558</v>
      </c>
      <c r="J26" s="31">
        <f>Full!J100+(Interpolated!$B26-Full!$A100)*(Full!J101-Full!J100)</f>
        <v>1.605264068414987</v>
      </c>
    </row>
    <row r="27" spans="1:10" ht="10.8" thickTop="1" x14ac:dyDescent="0.2">
      <c r="A27" s="4"/>
      <c r="B27" s="4"/>
      <c r="C27" s="5"/>
      <c r="D27" s="5"/>
      <c r="F27" s="6"/>
      <c r="H27" s="6"/>
      <c r="J27" s="6"/>
    </row>
    <row r="28" spans="1:10" x14ac:dyDescent="0.2">
      <c r="A28" s="4"/>
      <c r="B28" s="4"/>
      <c r="C28" s="5"/>
      <c r="D28" s="5"/>
      <c r="F28" s="6"/>
      <c r="H28" s="6"/>
      <c r="J28" s="6"/>
    </row>
    <row r="29" spans="1:10" x14ac:dyDescent="0.2">
      <c r="A29" s="4"/>
      <c r="B29" s="4"/>
      <c r="C29" s="5"/>
      <c r="D29" s="5"/>
      <c r="F29" s="6"/>
      <c r="H29" s="6"/>
      <c r="J29" s="6"/>
    </row>
    <row r="30" spans="1:10" x14ac:dyDescent="0.2">
      <c r="A30" s="4"/>
      <c r="B30" s="4"/>
      <c r="C30" s="5"/>
      <c r="D30" s="5"/>
      <c r="F30" s="6"/>
      <c r="H30" s="6"/>
      <c r="J30" s="6"/>
    </row>
    <row r="31" spans="1:10" x14ac:dyDescent="0.2">
      <c r="A31" s="4"/>
      <c r="B31" s="4"/>
      <c r="C31" s="5"/>
      <c r="D31" s="5"/>
      <c r="F31" s="6"/>
      <c r="H31" s="6"/>
      <c r="J31" s="6"/>
    </row>
    <row r="32" spans="1:10" x14ac:dyDescent="0.2">
      <c r="A32" s="4"/>
      <c r="B32" s="4"/>
      <c r="C32" s="5"/>
      <c r="D32" s="5"/>
      <c r="F32" s="6"/>
      <c r="H32" s="6"/>
      <c r="J32" s="6"/>
    </row>
    <row r="33" spans="1:10" x14ac:dyDescent="0.2">
      <c r="A33" s="4"/>
      <c r="B33" s="4"/>
      <c r="C33" s="5"/>
      <c r="D33" s="5"/>
      <c r="F33" s="6"/>
      <c r="H33" s="6"/>
      <c r="J33" s="6"/>
    </row>
    <row r="34" spans="1:10" x14ac:dyDescent="0.2">
      <c r="A34" s="4"/>
      <c r="B34" s="4"/>
      <c r="C34" s="5"/>
      <c r="D34" s="5"/>
      <c r="F34" s="6"/>
      <c r="H34" s="6"/>
      <c r="J34" s="6"/>
    </row>
    <row r="35" spans="1:10" x14ac:dyDescent="0.2">
      <c r="A35" s="4"/>
      <c r="B35" s="4"/>
      <c r="C35" s="5"/>
      <c r="D35" s="5"/>
      <c r="F35" s="6"/>
      <c r="H35" s="6"/>
      <c r="J35" s="6"/>
    </row>
    <row r="36" spans="1:10" x14ac:dyDescent="0.2">
      <c r="A36" s="4"/>
      <c r="B36" s="4"/>
      <c r="C36" s="5"/>
      <c r="D36" s="5"/>
      <c r="F36" s="6"/>
      <c r="H36" s="6"/>
      <c r="J36" s="6"/>
    </row>
    <row r="37" spans="1:10" x14ac:dyDescent="0.2">
      <c r="A37" s="4"/>
      <c r="B37" s="4"/>
      <c r="C37" s="5"/>
      <c r="D37" s="5"/>
      <c r="F37" s="6"/>
      <c r="H37" s="6"/>
      <c r="J37" s="6"/>
    </row>
    <row r="38" spans="1:10" x14ac:dyDescent="0.2">
      <c r="A38" s="4"/>
      <c r="B38" s="4"/>
      <c r="C38" s="5"/>
      <c r="D38" s="5"/>
      <c r="F38" s="6"/>
      <c r="H38" s="6"/>
      <c r="J38" s="6"/>
    </row>
    <row r="39" spans="1:10" x14ac:dyDescent="0.2">
      <c r="A39" s="4"/>
      <c r="B39" s="4"/>
      <c r="C39" s="5"/>
      <c r="D39" s="5"/>
      <c r="F39" s="6"/>
      <c r="H39" s="6"/>
      <c r="J39" s="6"/>
    </row>
    <row r="40" spans="1:10" x14ac:dyDescent="0.2">
      <c r="C40" s="5"/>
      <c r="D40" s="5"/>
      <c r="F40" s="6"/>
      <c r="H40" s="6"/>
      <c r="J40" s="6"/>
    </row>
    <row r="41" spans="1:10" x14ac:dyDescent="0.2">
      <c r="C41" s="5"/>
      <c r="D41" s="5"/>
      <c r="F41" s="6"/>
      <c r="H41" s="6"/>
      <c r="J41" s="6"/>
    </row>
    <row r="42" spans="1:10" x14ac:dyDescent="0.2">
      <c r="C42" s="5"/>
      <c r="D42" s="5"/>
      <c r="F42" s="6"/>
      <c r="H42" s="6"/>
      <c r="J42" s="6"/>
    </row>
    <row r="43" spans="1:10" x14ac:dyDescent="0.2">
      <c r="C43" s="3"/>
      <c r="D43" s="3"/>
      <c r="F43" s="6"/>
      <c r="H43" s="6"/>
      <c r="J43" s="6"/>
    </row>
  </sheetData>
  <pageMargins left="0.75" right="0.75" top="1" bottom="1" header="0.5" footer="0.5"/>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sheetViews>
  <sheetFormatPr defaultColWidth="9.109375" defaultRowHeight="10.199999999999999" x14ac:dyDescent="0.2"/>
  <cols>
    <col min="1" max="16384" width="9.109375" style="1"/>
  </cols>
  <sheetData>
    <row r="1" spans="1:9" x14ac:dyDescent="0.2">
      <c r="A1" s="7" t="s">
        <v>18</v>
      </c>
    </row>
    <row r="4" spans="1:9" x14ac:dyDescent="0.2">
      <c r="A4" s="39"/>
      <c r="B4" s="39" t="s">
        <v>13</v>
      </c>
      <c r="C4" s="39"/>
      <c r="D4" s="39" t="s">
        <v>14</v>
      </c>
      <c r="E4" s="39"/>
      <c r="F4" s="39" t="s">
        <v>14</v>
      </c>
      <c r="G4" s="39"/>
      <c r="H4" s="39" t="s">
        <v>14</v>
      </c>
      <c r="I4" s="39"/>
    </row>
    <row r="5" spans="1:9" x14ac:dyDescent="0.2">
      <c r="A5" s="40"/>
      <c r="B5" s="40" t="s">
        <v>3</v>
      </c>
      <c r="C5" s="40"/>
      <c r="D5" s="40" t="s">
        <v>4</v>
      </c>
      <c r="E5" s="40"/>
      <c r="F5" s="40" t="s">
        <v>5</v>
      </c>
      <c r="G5" s="40"/>
      <c r="H5" s="40" t="s">
        <v>6</v>
      </c>
      <c r="I5" s="40"/>
    </row>
    <row r="6" spans="1:9" ht="10.8" thickBot="1" x14ac:dyDescent="0.25">
      <c r="A6" s="33" t="s">
        <v>2</v>
      </c>
      <c r="B6" s="33" t="s">
        <v>0</v>
      </c>
      <c r="C6" s="33" t="s">
        <v>1</v>
      </c>
      <c r="D6" s="33" t="s">
        <v>0</v>
      </c>
      <c r="E6" s="33" t="s">
        <v>1</v>
      </c>
      <c r="F6" s="33" t="s">
        <v>0</v>
      </c>
      <c r="G6" s="33" t="s">
        <v>1</v>
      </c>
      <c r="H6" s="33" t="s">
        <v>0</v>
      </c>
      <c r="I6" s="33" t="s">
        <v>1</v>
      </c>
    </row>
    <row r="7" spans="1:9" ht="10.8" thickTop="1" x14ac:dyDescent="0.2"/>
    <row r="8" spans="1:9" x14ac:dyDescent="0.2">
      <c r="A8" s="1">
        <v>0</v>
      </c>
      <c r="B8" s="2">
        <v>80</v>
      </c>
      <c r="C8" s="3">
        <v>82.5</v>
      </c>
      <c r="D8" s="2">
        <f>Full!E13</f>
        <v>33.0109187127198</v>
      </c>
      <c r="E8" s="2">
        <f>Full!F13</f>
        <v>33.125116385923981</v>
      </c>
      <c r="F8" s="3">
        <f>Full!G13</f>
        <v>30.309401557019587</v>
      </c>
      <c r="G8" s="3">
        <f>Full!H13</f>
        <v>30.527900324756324</v>
      </c>
      <c r="H8" s="3">
        <f>Full!I13</f>
        <v>85.88426977351557</v>
      </c>
      <c r="I8" s="3">
        <f>Full!J13</f>
        <v>87.190321645599965</v>
      </c>
    </row>
    <row r="9" spans="1:9" x14ac:dyDescent="0.2">
      <c r="A9" s="1">
        <v>1</v>
      </c>
      <c r="B9" s="2">
        <v>79.35799999999999</v>
      </c>
      <c r="C9" s="3">
        <v>81.84</v>
      </c>
      <c r="D9" s="2">
        <f>Full!E14</f>
        <v>33.952619032132645</v>
      </c>
      <c r="E9" s="2">
        <f>Full!F14</f>
        <v>34.067116314682764</v>
      </c>
      <c r="F9" s="3">
        <f>Full!G14</f>
        <v>30.250596152763858</v>
      </c>
      <c r="G9" s="3">
        <f>Full!H14</f>
        <v>30.471799182692401</v>
      </c>
      <c r="H9" s="3">
        <f>Full!I14</f>
        <v>85.996157126754071</v>
      </c>
      <c r="I9" s="3">
        <f>Full!J14</f>
        <v>87.280320803697563</v>
      </c>
    </row>
    <row r="10" spans="1:9" ht="12" customHeight="1" x14ac:dyDescent="0.2">
      <c r="A10" s="1">
        <v>5</v>
      </c>
      <c r="B10" s="2">
        <v>75.382999999999996</v>
      </c>
      <c r="C10" s="3">
        <v>77.95</v>
      </c>
      <c r="D10" s="2">
        <f>Full!E18</f>
        <v>36.461412393085951</v>
      </c>
      <c r="E10" s="2">
        <f>Full!F18</f>
        <v>36.594416962151584</v>
      </c>
      <c r="F10" s="3">
        <f>Full!G18</f>
        <v>29.860162723025788</v>
      </c>
      <c r="G10" s="3">
        <f>Full!H18</f>
        <v>30.117592062978787</v>
      </c>
      <c r="H10" s="3">
        <f>Full!I18</f>
        <v>84.274427999019892</v>
      </c>
      <c r="I10" s="3">
        <f>Full!J18</f>
        <v>85.600099413686692</v>
      </c>
    </row>
    <row r="11" spans="1:9" x14ac:dyDescent="0.2">
      <c r="A11" s="1">
        <v>10</v>
      </c>
      <c r="B11" s="2">
        <v>70.400000000000006</v>
      </c>
      <c r="C11" s="3">
        <v>72.989999999999995</v>
      </c>
      <c r="D11" s="2">
        <f>Full!E23</f>
        <v>37.469896727402869</v>
      </c>
      <c r="E11" s="2">
        <f>Full!F23</f>
        <v>37.625556593003239</v>
      </c>
      <c r="F11" s="3">
        <f>Full!G23</f>
        <v>29.300142239504069</v>
      </c>
      <c r="G11" s="3">
        <f>Full!H23</f>
        <v>29.601655710710951</v>
      </c>
      <c r="H11" s="3">
        <f>Full!I23</f>
        <v>79.721032385792682</v>
      </c>
      <c r="I11" s="3">
        <f>Full!J23</f>
        <v>81.057528184442006</v>
      </c>
    </row>
    <row r="12" spans="1:9" x14ac:dyDescent="0.2">
      <c r="A12" s="1">
        <v>15</v>
      </c>
      <c r="B12" s="2">
        <v>65.414000000000016</v>
      </c>
      <c r="C12" s="3">
        <v>68.02</v>
      </c>
      <c r="D12" s="2">
        <f>Full!E28</f>
        <v>36.804819923691092</v>
      </c>
      <c r="E12" s="2">
        <f>Full!F28</f>
        <v>36.986559052641738</v>
      </c>
      <c r="F12" s="3">
        <f>Full!G28</f>
        <v>28.64940147761579</v>
      </c>
      <c r="G12" s="3">
        <f>Full!H28</f>
        <v>29.001642764920454</v>
      </c>
      <c r="H12" s="3">
        <f>Full!I28</f>
        <v>73.474806005375285</v>
      </c>
      <c r="I12" s="3">
        <f>Full!J28</f>
        <v>74.818740092092412</v>
      </c>
    </row>
    <row r="13" spans="1:9" x14ac:dyDescent="0.2">
      <c r="A13" s="1">
        <v>20</v>
      </c>
      <c r="B13" s="2">
        <v>60.438000000000002</v>
      </c>
      <c r="C13" s="3">
        <v>63.08</v>
      </c>
      <c r="D13" s="2">
        <f>Full!E33</f>
        <v>35.023101032979717</v>
      </c>
      <c r="E13" s="2">
        <f>Full!F33</f>
        <v>35.236655346198702</v>
      </c>
      <c r="F13" s="3">
        <f>Full!G33</f>
        <v>27.895297708282079</v>
      </c>
      <c r="G13" s="3">
        <f>Full!H33</f>
        <v>28.309677625529591</v>
      </c>
      <c r="H13" s="3">
        <f>Full!I33</f>
        <v>66.305746541134653</v>
      </c>
      <c r="I13" s="3">
        <f>Full!J33</f>
        <v>67.666664981770623</v>
      </c>
    </row>
    <row r="14" spans="1:9" x14ac:dyDescent="0.2">
      <c r="A14" s="1">
        <v>25</v>
      </c>
      <c r="B14" s="2">
        <v>55.470999999999997</v>
      </c>
      <c r="C14" s="3">
        <v>58.17</v>
      </c>
      <c r="D14" s="2">
        <f>Full!E38</f>
        <v>32.531554916019772</v>
      </c>
      <c r="E14" s="2">
        <f>Full!F38</f>
        <v>32.784133911797625</v>
      </c>
      <c r="F14" s="3">
        <f>Full!G38</f>
        <v>27.021489150853363</v>
      </c>
      <c r="G14" s="3">
        <f>Full!H38</f>
        <v>27.512415821963</v>
      </c>
      <c r="H14" s="3">
        <f>Full!I38</f>
        <v>58.755295898800682</v>
      </c>
      <c r="I14" s="3">
        <f>Full!J38</f>
        <v>60.143214139691175</v>
      </c>
    </row>
    <row r="15" spans="1:9" x14ac:dyDescent="0.2">
      <c r="A15" s="1">
        <v>30</v>
      </c>
      <c r="B15" s="2">
        <v>50.512000000000008</v>
      </c>
      <c r="C15" s="3">
        <v>53.27</v>
      </c>
      <c r="D15" s="2">
        <f>Full!E43</f>
        <v>29.623116009322654</v>
      </c>
      <c r="E15" s="2">
        <f>Full!F43</f>
        <v>29.921779650282708</v>
      </c>
      <c r="F15" s="3">
        <f>Full!G43</f>
        <v>26.00903106189741</v>
      </c>
      <c r="G15" s="3">
        <f>Full!H43</f>
        <v>26.590650465567627</v>
      </c>
      <c r="H15" s="3">
        <f>Full!I43</f>
        <v>51.198901626176415</v>
      </c>
      <c r="I15" s="3">
        <f>Full!J43</f>
        <v>52.614396613122437</v>
      </c>
    </row>
    <row r="16" spans="1:9" x14ac:dyDescent="0.2">
      <c r="A16" s="1">
        <v>35</v>
      </c>
      <c r="B16" s="2">
        <v>45.564999999999998</v>
      </c>
      <c r="C16" s="3">
        <v>48.38</v>
      </c>
      <c r="D16" s="2">
        <f>Full!E48</f>
        <v>26.504949512020886</v>
      </c>
      <c r="E16" s="2">
        <f>Full!F48</f>
        <v>26.857469375274977</v>
      </c>
      <c r="F16" s="3">
        <f>Full!G48</f>
        <v>24.837227703434589</v>
      </c>
      <c r="G16" s="3">
        <f>Full!H48</f>
        <v>25.525262684596356</v>
      </c>
      <c r="H16" s="3">
        <f>Full!I48</f>
        <v>43.891049740718564</v>
      </c>
      <c r="I16" s="3">
        <f>Full!J48</f>
        <v>45.332542278627784</v>
      </c>
    </row>
    <row r="17" spans="1:9" x14ac:dyDescent="0.2">
      <c r="A17" s="1">
        <v>40</v>
      </c>
      <c r="B17" s="2">
        <v>40.641000000000005</v>
      </c>
      <c r="C17" s="3">
        <v>43.53</v>
      </c>
      <c r="D17" s="2">
        <f>Full!E53</f>
        <v>23.32044961312118</v>
      </c>
      <c r="E17" s="2">
        <f>Full!F53</f>
        <v>23.738072823560476</v>
      </c>
      <c r="F17" s="3">
        <f>Full!G53</f>
        <v>23.48474727680011</v>
      </c>
      <c r="G17" s="3">
        <f>Full!H53</f>
        <v>24.302380348133489</v>
      </c>
      <c r="H17" s="3">
        <f>Full!I53</f>
        <v>36.99876817158713</v>
      </c>
      <c r="I17" s="3">
        <f>Full!J53</f>
        <v>38.473529582965462</v>
      </c>
    </row>
    <row r="18" spans="1:9" x14ac:dyDescent="0.2">
      <c r="A18" s="1">
        <v>45</v>
      </c>
      <c r="B18" s="2">
        <v>35.766000000000012</v>
      </c>
      <c r="C18" s="3">
        <v>38.72</v>
      </c>
      <c r="D18" s="2">
        <f>Full!E58</f>
        <v>20.167931402458645</v>
      </c>
      <c r="E18" s="2">
        <f>Full!F58</f>
        <v>20.659584301232123</v>
      </c>
      <c r="F18" s="3">
        <f>Full!G58</f>
        <v>21.933737548284284</v>
      </c>
      <c r="G18" s="3">
        <f>Full!H58</f>
        <v>22.900499865280544</v>
      </c>
      <c r="H18" s="3">
        <f>Full!I58</f>
        <v>30.630557515300513</v>
      </c>
      <c r="I18" s="3">
        <f>Full!J58</f>
        <v>32.131920644923134</v>
      </c>
    </row>
    <row r="19" spans="1:9" x14ac:dyDescent="0.2">
      <c r="A19" s="1">
        <v>50</v>
      </c>
      <c r="B19" s="2">
        <v>30.99</v>
      </c>
      <c r="C19" s="3">
        <v>33.99</v>
      </c>
      <c r="D19" s="2">
        <f>Full!E63</f>
        <v>17.117356170250382</v>
      </c>
      <c r="E19" s="2">
        <f>Full!F63</f>
        <v>17.689260804779455</v>
      </c>
      <c r="F19" s="3">
        <f>Full!G63</f>
        <v>20.177596858619825</v>
      </c>
      <c r="G19" s="3">
        <f>Full!H63</f>
        <v>21.309895503882494</v>
      </c>
      <c r="H19" s="3">
        <f>Full!I63</f>
        <v>24.859655226444474</v>
      </c>
      <c r="I19" s="3">
        <f>Full!J63</f>
        <v>26.373954180043896</v>
      </c>
    </row>
    <row r="20" spans="1:9" x14ac:dyDescent="0.2">
      <c r="A20" s="1">
        <v>55</v>
      </c>
      <c r="B20" s="2">
        <v>26.321999999999999</v>
      </c>
      <c r="C20" s="3">
        <v>29.37</v>
      </c>
      <c r="D20" s="2">
        <f>Full!E68</f>
        <v>14.208799144887431</v>
      </c>
      <c r="E20" s="2">
        <f>Full!F68</f>
        <v>14.870142749283238</v>
      </c>
      <c r="F20" s="3">
        <f>Full!G68</f>
        <v>18.200029041734858</v>
      </c>
      <c r="G20" s="3">
        <f>Full!H68</f>
        <v>19.522436622319805</v>
      </c>
      <c r="H20" s="3">
        <f>Full!I68</f>
        <v>19.703494639906303</v>
      </c>
      <c r="I20" s="3">
        <f>Full!J68</f>
        <v>21.226828962618171</v>
      </c>
    </row>
    <row r="21" spans="1:9" x14ac:dyDescent="0.2">
      <c r="A21" s="1">
        <v>60</v>
      </c>
      <c r="B21" s="2">
        <v>21.81</v>
      </c>
      <c r="C21" s="3">
        <v>24.83</v>
      </c>
      <c r="D21" s="2">
        <f>Full!E73</f>
        <v>11.476049758496558</v>
      </c>
      <c r="E21" s="2">
        <f>Full!F73</f>
        <v>12.216716528058024</v>
      </c>
      <c r="F21" s="3">
        <f>Full!G73</f>
        <v>16.006473355871186</v>
      </c>
      <c r="G21" s="3">
        <f>Full!H73</f>
        <v>17.507274141878099</v>
      </c>
      <c r="H21" s="3">
        <f>Full!I73</f>
        <v>15.176049501049599</v>
      </c>
      <c r="I21" s="3">
        <f>Full!J73</f>
        <v>16.665512292094494</v>
      </c>
    </row>
    <row r="22" spans="1:9" x14ac:dyDescent="0.2">
      <c r="A22" s="1">
        <v>65</v>
      </c>
      <c r="B22" s="2">
        <v>17.498999999999999</v>
      </c>
      <c r="C22" s="3">
        <v>20.440000000000001</v>
      </c>
      <c r="D22" s="2">
        <f>Full!E78</f>
        <v>8.9460820371181988</v>
      </c>
      <c r="E22" s="2">
        <f>Full!F78</f>
        <v>9.7530510095208207</v>
      </c>
      <c r="F22" s="3">
        <f>Full!G78</f>
        <v>13.614229623535042</v>
      </c>
      <c r="G22" s="3">
        <f>Full!H78</f>
        <v>15.279502490504557</v>
      </c>
      <c r="H22" s="3">
        <f>Full!I78</f>
        <v>11.272575485019354</v>
      </c>
      <c r="I22" s="3">
        <f>Full!J78</f>
        <v>12.696879791788753</v>
      </c>
    </row>
    <row r="23" spans="1:9" x14ac:dyDescent="0.2">
      <c r="A23" s="1">
        <v>70</v>
      </c>
      <c r="B23" s="2">
        <v>13.577</v>
      </c>
      <c r="C23" s="3">
        <v>16.2</v>
      </c>
      <c r="D23" s="2">
        <f>Full!E83</f>
        <v>6.690756049665409</v>
      </c>
      <c r="E23" s="2">
        <f>Full!F83</f>
        <v>7.4832431597159257</v>
      </c>
      <c r="F23" s="3">
        <f>Full!G83</f>
        <v>11.152070913885789</v>
      </c>
      <c r="G23" s="3">
        <f>Full!H83</f>
        <v>12.830606422882378</v>
      </c>
      <c r="H23" s="3">
        <f>Full!I83</f>
        <v>8.046066278386661</v>
      </c>
      <c r="I23" s="3">
        <f>Full!J83</f>
        <v>9.2838627727458345</v>
      </c>
    </row>
    <row r="24" spans="1:9" x14ac:dyDescent="0.2">
      <c r="A24" s="1">
        <v>75</v>
      </c>
      <c r="B24" s="2">
        <v>10.166000000000002</v>
      </c>
      <c r="C24" s="3">
        <v>12.28</v>
      </c>
      <c r="D24" s="2">
        <f>Full!E88</f>
        <v>4.7723936786366465</v>
      </c>
      <c r="E24" s="2">
        <f>Full!F88</f>
        <v>5.4586842189170621</v>
      </c>
      <c r="F24" s="3">
        <f>Full!G88</f>
        <v>8.7620627664486275</v>
      </c>
      <c r="G24" s="3">
        <f>Full!H88</f>
        <v>10.271986994065079</v>
      </c>
      <c r="H24" s="3">
        <f>Full!I88</f>
        <v>5.498089361774932</v>
      </c>
      <c r="I24" s="3">
        <f>Full!J88</f>
        <v>6.4586395621200321</v>
      </c>
    </row>
    <row r="25" spans="1:9" x14ac:dyDescent="0.2">
      <c r="A25" s="1">
        <v>80</v>
      </c>
      <c r="B25" s="2">
        <v>7.4469999999999992</v>
      </c>
      <c r="C25" s="3">
        <v>8.9</v>
      </c>
      <c r="D25" s="2">
        <f>Full!E93</f>
        <v>3.2711972641991331</v>
      </c>
      <c r="E25" s="2">
        <f>Full!F93</f>
        <v>3.7599542650202715</v>
      </c>
      <c r="F25" s="3">
        <f>Full!G93</f>
        <v>6.6737710184397789</v>
      </c>
      <c r="G25" s="3">
        <f>Full!H93</f>
        <v>7.8108976178208707</v>
      </c>
      <c r="H25" s="3">
        <f>Full!I93</f>
        <v>3.6360765894221281</v>
      </c>
      <c r="I25" s="3">
        <f>Full!J93</f>
        <v>4.2605070826994957</v>
      </c>
    </row>
    <row r="26" spans="1:9" x14ac:dyDescent="0.2">
      <c r="A26" s="1">
        <v>85</v>
      </c>
      <c r="B26" s="2">
        <v>5.2379999999999995</v>
      </c>
      <c r="C26" s="3">
        <v>6.22</v>
      </c>
      <c r="D26" s="2">
        <f>Full!E98</f>
        <v>2.1220991344560938</v>
      </c>
      <c r="E26" s="2">
        <f>Full!F98</f>
        <v>2.4522666640992852</v>
      </c>
      <c r="F26" s="3">
        <f>Full!G98</f>
        <v>4.8471863791613501</v>
      </c>
      <c r="G26" s="3">
        <f>Full!H98</f>
        <v>5.6741473251898231</v>
      </c>
      <c r="H26" s="3">
        <f>Full!I98</f>
        <v>2.2887125466406699</v>
      </c>
      <c r="I26" s="3">
        <f>Full!J98</f>
        <v>2.6807526631052334</v>
      </c>
    </row>
    <row r="27" spans="1:9" x14ac:dyDescent="0.2">
      <c r="A27" s="1">
        <v>90</v>
      </c>
      <c r="B27" s="2">
        <v>3.5440000000000009</v>
      </c>
      <c r="C27" s="3">
        <v>4.25</v>
      </c>
      <c r="D27" s="2">
        <f>Full!E103</f>
        <v>1.3038421313890807</v>
      </c>
      <c r="E27" s="2">
        <f>Full!F103</f>
        <v>1.5324758944807098</v>
      </c>
      <c r="F27" s="3">
        <f>Full!G103</f>
        <v>3.3621040588609969</v>
      </c>
      <c r="G27" s="3">
        <f>Full!H103</f>
        <v>3.9902194721926283</v>
      </c>
      <c r="H27" s="3">
        <f>Full!I103</f>
        <v>1.3731278964352689</v>
      </c>
      <c r="I27" s="3">
        <f>Full!J103</f>
        <v>1.6301022202413458</v>
      </c>
    </row>
    <row r="28" spans="1:9" x14ac:dyDescent="0.2">
      <c r="A28" s="1">
        <v>95</v>
      </c>
      <c r="B28" s="2">
        <v>2.3109999999999999</v>
      </c>
      <c r="C28" s="3">
        <v>2.89</v>
      </c>
      <c r="D28" s="2">
        <f>Full!E108</f>
        <v>0.76075434238764861</v>
      </c>
      <c r="E28" s="2">
        <f>Full!F108</f>
        <v>0.93548146639839513</v>
      </c>
      <c r="F28" s="3">
        <f>Full!G108</f>
        <v>2.2327088970725257</v>
      </c>
      <c r="G28" s="3">
        <f>Full!H108</f>
        <v>2.768261999452104</v>
      </c>
      <c r="H28" s="3">
        <f>Full!I108</f>
        <v>0.7871195452455374</v>
      </c>
      <c r="I28" s="3">
        <f>Full!J108</f>
        <v>0.97601674634426672</v>
      </c>
    </row>
    <row r="29" spans="1:9" ht="10.8" thickBot="1" x14ac:dyDescent="0.25">
      <c r="A29" s="19">
        <v>100</v>
      </c>
      <c r="B29" s="28">
        <v>1.4610000000000001</v>
      </c>
      <c r="C29" s="28">
        <v>2</v>
      </c>
      <c r="D29" s="31">
        <f>Full!E113</f>
        <v>0.42476206810065875</v>
      </c>
      <c r="E29" s="31">
        <f>Full!F113</f>
        <v>0.57228407292040251</v>
      </c>
      <c r="F29" s="32">
        <f>Full!G113</f>
        <v>1.4294448841804863</v>
      </c>
      <c r="G29" s="32">
        <f>Full!H113</f>
        <v>1.9411822138583761</v>
      </c>
      <c r="H29" s="32">
        <f>Full!I113</f>
        <v>0.43406907192551231</v>
      </c>
      <c r="I29" s="32">
        <f>Full!J113</f>
        <v>0.5894468676565473</v>
      </c>
    </row>
    <row r="30" spans="1:9" ht="10.8" thickTop="1" x14ac:dyDescent="0.2">
      <c r="A30" s="4"/>
      <c r="B30" s="5"/>
      <c r="C30" s="5"/>
      <c r="E30" s="6"/>
      <c r="G30" s="6"/>
      <c r="I30" s="6"/>
    </row>
    <row r="31" spans="1:9" x14ac:dyDescent="0.2">
      <c r="A31" s="4"/>
      <c r="B31" s="5"/>
      <c r="C31" s="5"/>
      <c r="E31" s="6"/>
      <c r="G31" s="6"/>
      <c r="I31" s="6"/>
    </row>
    <row r="32" spans="1:9" x14ac:dyDescent="0.2">
      <c r="A32" s="4"/>
      <c r="B32" s="5"/>
      <c r="C32" s="5"/>
      <c r="E32" s="6"/>
      <c r="G32" s="6"/>
      <c r="I32" s="6"/>
    </row>
    <row r="33" spans="1:9" x14ac:dyDescent="0.2">
      <c r="A33" s="4"/>
      <c r="B33" s="5"/>
      <c r="C33" s="5"/>
      <c r="E33" s="6"/>
      <c r="G33" s="6"/>
      <c r="I33" s="6"/>
    </row>
    <row r="34" spans="1:9" x14ac:dyDescent="0.2">
      <c r="A34" s="4"/>
      <c r="B34" s="5"/>
      <c r="C34" s="5"/>
      <c r="E34" s="6"/>
      <c r="G34" s="6"/>
      <c r="I34" s="6"/>
    </row>
    <row r="35" spans="1:9" x14ac:dyDescent="0.2">
      <c r="A35" s="4"/>
      <c r="B35" s="5"/>
      <c r="C35" s="5"/>
      <c r="E35" s="6"/>
      <c r="G35" s="6"/>
      <c r="I35" s="6"/>
    </row>
    <row r="36" spans="1:9" x14ac:dyDescent="0.2">
      <c r="A36" s="4"/>
      <c r="B36" s="5"/>
      <c r="C36" s="5"/>
      <c r="E36" s="6"/>
      <c r="G36" s="6"/>
      <c r="I36" s="6"/>
    </row>
    <row r="37" spans="1:9" x14ac:dyDescent="0.2">
      <c r="A37" s="4"/>
      <c r="B37" s="5"/>
      <c r="C37" s="5"/>
      <c r="E37" s="6"/>
      <c r="G37" s="6"/>
      <c r="I37" s="6"/>
    </row>
    <row r="38" spans="1:9" x14ac:dyDescent="0.2">
      <c r="A38" s="4"/>
      <c r="B38" s="5"/>
      <c r="C38" s="5"/>
      <c r="E38" s="6"/>
      <c r="G38" s="6"/>
      <c r="I38" s="6"/>
    </row>
    <row r="39" spans="1:9" x14ac:dyDescent="0.2">
      <c r="A39" s="4"/>
      <c r="B39" s="5"/>
      <c r="C39" s="5"/>
      <c r="E39" s="6"/>
      <c r="G39" s="6"/>
      <c r="I39" s="6"/>
    </row>
    <row r="40" spans="1:9" x14ac:dyDescent="0.2">
      <c r="A40" s="4"/>
      <c r="B40" s="5"/>
      <c r="C40" s="5"/>
      <c r="E40" s="6"/>
      <c r="G40" s="6"/>
      <c r="I40" s="6"/>
    </row>
    <row r="41" spans="1:9" x14ac:dyDescent="0.2">
      <c r="A41" s="4"/>
      <c r="B41" s="5"/>
      <c r="C41" s="5"/>
      <c r="E41" s="6"/>
      <c r="G41" s="6"/>
      <c r="I41" s="6"/>
    </row>
    <row r="42" spans="1:9" x14ac:dyDescent="0.2">
      <c r="A42" s="4"/>
      <c r="B42" s="5"/>
      <c r="C42" s="5"/>
      <c r="E42" s="6"/>
      <c r="G42" s="6"/>
      <c r="I42" s="6"/>
    </row>
    <row r="43" spans="1:9" x14ac:dyDescent="0.2">
      <c r="B43" s="5"/>
      <c r="C43" s="5"/>
      <c r="E43" s="6"/>
      <c r="G43" s="6"/>
      <c r="I43" s="6"/>
    </row>
    <row r="44" spans="1:9" x14ac:dyDescent="0.2">
      <c r="B44" s="5"/>
      <c r="C44" s="5"/>
      <c r="E44" s="6"/>
      <c r="G44" s="6"/>
      <c r="I44" s="6"/>
    </row>
    <row r="45" spans="1:9" x14ac:dyDescent="0.2">
      <c r="B45" s="5"/>
      <c r="C45" s="5"/>
      <c r="E45" s="6"/>
      <c r="G45" s="6"/>
      <c r="I45" s="6"/>
    </row>
    <row r="46" spans="1:9" x14ac:dyDescent="0.2">
      <c r="B46" s="3"/>
      <c r="C46" s="3"/>
      <c r="E46" s="6"/>
      <c r="G46" s="6"/>
      <c r="I46" s="6"/>
    </row>
  </sheetData>
  <pageMargins left="0.75" right="0.75" top="1" bottom="1" header="0.5" footer="0.5"/>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V321"/>
  <sheetViews>
    <sheetView workbookViewId="0"/>
  </sheetViews>
  <sheetFormatPr defaultColWidth="12.5546875" defaultRowHeight="10.199999999999999" x14ac:dyDescent="0.2"/>
  <cols>
    <col min="1" max="1" width="6.33203125" style="7" customWidth="1"/>
    <col min="2" max="2" width="12.5546875" style="7"/>
    <col min="3" max="3" width="14.109375" style="7" customWidth="1"/>
    <col min="4" max="4" width="4.6640625" style="7" customWidth="1"/>
    <col min="5" max="10" width="12.5546875" style="7"/>
    <col min="11" max="11" width="2.88671875" style="7" customWidth="1"/>
    <col min="12" max="12" width="7.5546875" style="7" customWidth="1"/>
    <col min="13" max="13" width="11.44140625" style="7" customWidth="1"/>
    <col min="14" max="14" width="16.6640625" style="7" customWidth="1"/>
    <col min="15" max="15" width="12.88671875" style="7" customWidth="1"/>
    <col min="16" max="16" width="15" style="7" customWidth="1"/>
    <col min="17" max="17" width="13.6640625" style="7" customWidth="1"/>
    <col min="18" max="18" width="13.33203125" style="7" customWidth="1"/>
    <col min="19" max="19" width="13.6640625" style="7" customWidth="1"/>
    <col min="20" max="20" width="13.33203125" style="7" customWidth="1"/>
    <col min="21" max="21" width="13.6640625" style="7" customWidth="1"/>
    <col min="22" max="22" width="14.5546875" style="7" customWidth="1"/>
    <col min="23" max="16384" width="12.5546875" style="7"/>
  </cols>
  <sheetData>
    <row r="1" spans="1:22" x14ac:dyDescent="0.2">
      <c r="A1" s="7" t="s">
        <v>18</v>
      </c>
    </row>
    <row r="3" spans="1:22" x14ac:dyDescent="0.2">
      <c r="D3" s="8" t="s">
        <v>7</v>
      </c>
      <c r="E3" s="7">
        <v>0.03</v>
      </c>
      <c r="F3" s="7">
        <v>0.03</v>
      </c>
      <c r="G3" s="7">
        <v>0.03</v>
      </c>
      <c r="H3" s="7">
        <v>0.03</v>
      </c>
      <c r="I3" s="7">
        <v>0</v>
      </c>
      <c r="J3" s="7">
        <v>0</v>
      </c>
      <c r="P3" s="8"/>
    </row>
    <row r="4" spans="1:22" x14ac:dyDescent="0.2">
      <c r="D4" s="8" t="s">
        <v>8</v>
      </c>
      <c r="E4" s="7">
        <v>0.04</v>
      </c>
      <c r="F4" s="7">
        <v>0.04</v>
      </c>
      <c r="G4" s="7">
        <v>0.04</v>
      </c>
      <c r="H4" s="7">
        <v>0.04</v>
      </c>
      <c r="I4" s="7">
        <v>0.04</v>
      </c>
      <c r="J4" s="7">
        <v>0.04</v>
      </c>
      <c r="P4" s="8"/>
    </row>
    <row r="5" spans="1:22" x14ac:dyDescent="0.2">
      <c r="D5" s="8" t="s">
        <v>9</v>
      </c>
      <c r="E5" s="7">
        <v>0.1658</v>
      </c>
      <c r="F5" s="7">
        <v>0.1658</v>
      </c>
      <c r="G5" s="7">
        <v>0.1658</v>
      </c>
      <c r="H5" s="7">
        <v>0.1658</v>
      </c>
      <c r="I5" s="7">
        <v>0.1658</v>
      </c>
      <c r="J5" s="7">
        <v>0.1658</v>
      </c>
      <c r="P5" s="8"/>
    </row>
    <row r="6" spans="1:22" x14ac:dyDescent="0.2">
      <c r="D6" s="8" t="s">
        <v>10</v>
      </c>
      <c r="E6" s="7">
        <f t="shared" ref="E6:J6" si="0">-(E4+E3)</f>
        <v>-7.0000000000000007E-2</v>
      </c>
      <c r="F6" s="7">
        <f t="shared" si="0"/>
        <v>-7.0000000000000007E-2</v>
      </c>
      <c r="G6" s="7">
        <f t="shared" si="0"/>
        <v>-7.0000000000000007E-2</v>
      </c>
      <c r="H6" s="7">
        <f t="shared" si="0"/>
        <v>-7.0000000000000007E-2</v>
      </c>
      <c r="I6" s="7">
        <f t="shared" si="0"/>
        <v>-0.04</v>
      </c>
      <c r="J6" s="7">
        <f t="shared" si="0"/>
        <v>-0.04</v>
      </c>
      <c r="N6" s="9"/>
      <c r="P6" s="8"/>
    </row>
    <row r="7" spans="1:22" x14ac:dyDescent="0.2">
      <c r="C7" s="10" t="s">
        <v>15</v>
      </c>
      <c r="D7" s="8" t="s">
        <v>11</v>
      </c>
      <c r="E7" s="7">
        <v>1</v>
      </c>
      <c r="F7" s="7">
        <v>1</v>
      </c>
      <c r="G7" s="7">
        <v>0</v>
      </c>
      <c r="H7" s="7">
        <v>0</v>
      </c>
      <c r="I7" s="7">
        <v>1</v>
      </c>
      <c r="J7" s="7">
        <v>1</v>
      </c>
      <c r="L7" s="7" t="s">
        <v>16</v>
      </c>
      <c r="P7" s="8"/>
    </row>
    <row r="8" spans="1:22" x14ac:dyDescent="0.2">
      <c r="D8" s="8"/>
      <c r="L8" s="7" t="s">
        <v>17</v>
      </c>
      <c r="P8" s="8"/>
    </row>
    <row r="9" spans="1:22" x14ac:dyDescent="0.2">
      <c r="A9" s="11"/>
      <c r="B9" s="11" t="s">
        <v>13</v>
      </c>
      <c r="C9" s="11"/>
      <c r="D9" s="11"/>
      <c r="E9" s="11" t="s">
        <v>14</v>
      </c>
      <c r="F9" s="11"/>
      <c r="G9" s="11" t="s">
        <v>14</v>
      </c>
      <c r="H9" s="11"/>
      <c r="I9" s="11" t="s">
        <v>14</v>
      </c>
      <c r="J9" s="11"/>
      <c r="L9" s="12"/>
      <c r="M9" s="12"/>
    </row>
    <row r="10" spans="1:22" x14ac:dyDescent="0.2">
      <c r="A10" s="13" t="s">
        <v>12</v>
      </c>
      <c r="B10" s="14" t="s">
        <v>3</v>
      </c>
      <c r="C10" s="14"/>
      <c r="D10" s="14"/>
      <c r="E10" s="14" t="s">
        <v>4</v>
      </c>
      <c r="F10" s="14"/>
      <c r="G10" s="14" t="s">
        <v>5</v>
      </c>
      <c r="H10" s="14"/>
      <c r="I10" s="14" t="s">
        <v>6</v>
      </c>
      <c r="J10" s="14"/>
      <c r="K10" s="15"/>
      <c r="N10" s="16"/>
      <c r="O10" s="17"/>
      <c r="P10" s="17"/>
      <c r="Q10" s="16"/>
      <c r="R10" s="15"/>
      <c r="S10" s="16"/>
      <c r="T10" s="15"/>
      <c r="U10" s="16"/>
      <c r="V10" s="15"/>
    </row>
    <row r="11" spans="1:22" ht="10.8" thickBot="1" x14ac:dyDescent="0.25">
      <c r="A11" s="18"/>
      <c r="B11" s="19" t="s">
        <v>0</v>
      </c>
      <c r="C11" s="19" t="s">
        <v>1</v>
      </c>
      <c r="D11" s="19"/>
      <c r="E11" s="19" t="s">
        <v>0</v>
      </c>
      <c r="F11" s="19" t="s">
        <v>1</v>
      </c>
      <c r="G11" s="19" t="s">
        <v>0</v>
      </c>
      <c r="H11" s="19" t="s">
        <v>1</v>
      </c>
      <c r="I11" s="19" t="s">
        <v>0</v>
      </c>
      <c r="J11" s="19" t="s">
        <v>1</v>
      </c>
      <c r="K11" s="15"/>
      <c r="N11" s="16"/>
      <c r="O11" s="17"/>
      <c r="P11" s="17"/>
      <c r="Q11" s="16"/>
      <c r="R11" s="15"/>
      <c r="S11" s="16"/>
      <c r="T11" s="15"/>
      <c r="U11" s="16"/>
      <c r="V11" s="15"/>
    </row>
    <row r="12" spans="1:22" ht="24" customHeight="1" thickTop="1" x14ac:dyDescent="0.2"/>
    <row r="13" spans="1:22" x14ac:dyDescent="0.2">
      <c r="A13" s="7">
        <v>0</v>
      </c>
      <c r="B13" s="20">
        <v>80</v>
      </c>
      <c r="C13" s="20">
        <v>82.5</v>
      </c>
      <c r="D13" s="20"/>
      <c r="E13" s="21">
        <f t="shared" ref="E13:E44" si="1">IF(E$3=0,(E$7*E$5)*((EXP(-E$4*$A13))/E$4^2)*((EXP(-E$4*$B13))*(-E$4*($B13+$A13)-1)-(-E$4*$A13-1))+((1-E$7)*$B13),+E$7*((E$5*EXP(E$3*$A13))/(E$6^2))*((EXP(E$6*($B13+$A13))*(E$6*($B13+$A13)-1))-(EXP(E$6*$A13)*(E$6*$A13-1)))+((1-E$7)/E$3)*((1-EXP(-E$3*$B13))))</f>
        <v>33.0109187127198</v>
      </c>
      <c r="F13" s="21">
        <f t="shared" ref="F13:F44" si="2">IF(F$3=0,(F$7*F$5)*((EXP(-F$4*$A13))/F$4^2)*((EXP(-F$4*$C13))*(-F$4*($C13+$A13)-1)-(-F$4*$A13-1))+((1-F$7)*$C13),+F$7*((F$5*EXP(F$3*$A13))/(F$6^2))*((EXP(F$6*($C13+$A13))*(F$6*($C13+$A13)-1))-(EXP(F$6*$A13)*(F$6*$A13-1)))+((1-F$7)/F$3)*((1-EXP(-F$3*$C13))))</f>
        <v>33.125116385923981</v>
      </c>
      <c r="G13" s="21">
        <f t="shared" ref="G13:G44" si="3">IF(G$3=0,(G$7*G$5)*((EXP(-G$4*$A13))/G$4^2)*((EXP(-G$4*$B13))*(-G$4*($B13+$A13)-1)-(-G$4*$A13-1))+((1-G$7)*$B13),+G$7*((G$5*EXP(G$3*$A13))/(G$6^2))*((EXP(G$6*($B13+$A13))*(G$6*($B13+$A13)-1))-(EXP(G$6*$A13)*(G$6*$A13-1)))+((1-G$7)/G$3)*((1-EXP(-G$3*$B13))))</f>
        <v>30.309401557019587</v>
      </c>
      <c r="H13" s="21">
        <f t="shared" ref="H13:H44" si="4">IF(H$3=0,(H$7*H$5)*((EXP(-H$4*$A13))/H$4^2)*((EXP(-H$4*$C13))*(-H$4*($C13+$A13)-1)-(-H$4*$A13-1))+((1-H$7)*$C13),+H$7*((H$5*EXP(H$3*$A13))/(H$6^2))*((EXP(H$6*($C13+$A13))*(H$6*($C13+$A13)-1))-(EXP(H$6*$A13)*(H$6*$A13-1)))+((1-H$7)/H$3)*((1-EXP(-H$3*$C13))))</f>
        <v>30.527900324756324</v>
      </c>
      <c r="I13" s="21">
        <f t="shared" ref="I13:I44" si="5">IF(I$3=0,(I$7*I$5)*((EXP(-I$4*$A13))/I$4^2)*((EXP(-I$4*$B13))*(-I$4*($B13+$A13)-1)-(-I$4*$A13-1))+((1-I$7)*$B13),+I$7*((I$5*EXP(I$3*$A13))/(I$6^2))*((EXP(I$6*($B13+$A13))*(I$6*($B13+$A13)-1))-(EXP(I$6*$A13)*(I$6*$A13-1)))+((1-I$7)/I$3)*((1-EXP(-I$3*$B13))))</f>
        <v>85.88426977351557</v>
      </c>
      <c r="J13" s="21">
        <f t="shared" ref="J13:J44" si="6">IF(J$3=0,(J$7*J$5)*((EXP(-J$4*$A13))/J$4^2)*((EXP(-J$4*$C13))*(-J$4*($C13+$A13)-1)-(-J$4*$A13-1))+((1-J$7)*$C13),+J$7*((J$5*EXP(J$3*$A13))/(J$6^2))*((EXP(J$6*($C13+$A13))*(J$6*($C13+$A13)-1))-(EXP(J$6*$A13)*(J$6*$A13-1)))+((1-J$7)/J$3)*((1-EXP(-J$3*$C13))))</f>
        <v>87.190321645599965</v>
      </c>
      <c r="L13" s="22"/>
      <c r="N13" s="22"/>
      <c r="O13" s="21"/>
      <c r="P13" s="21"/>
      <c r="Q13" s="21"/>
      <c r="R13" s="23"/>
      <c r="S13" s="21"/>
      <c r="T13" s="23"/>
      <c r="U13" s="21"/>
      <c r="V13" s="23"/>
    </row>
    <row r="14" spans="1:22" x14ac:dyDescent="0.2">
      <c r="A14" s="7">
        <v>1</v>
      </c>
      <c r="B14" s="20">
        <v>79.358000000000004</v>
      </c>
      <c r="C14" s="20">
        <v>81.84</v>
      </c>
      <c r="D14" s="20"/>
      <c r="E14" s="21">
        <f t="shared" si="1"/>
        <v>33.952619032132645</v>
      </c>
      <c r="F14" s="21">
        <f t="shared" si="2"/>
        <v>34.067116314682764</v>
      </c>
      <c r="G14" s="21">
        <f t="shared" si="3"/>
        <v>30.250596152763858</v>
      </c>
      <c r="H14" s="21">
        <f t="shared" si="4"/>
        <v>30.471799182692401</v>
      </c>
      <c r="I14" s="21">
        <f t="shared" si="5"/>
        <v>85.996157126754071</v>
      </c>
      <c r="J14" s="21">
        <f t="shared" si="6"/>
        <v>87.280320803697563</v>
      </c>
      <c r="L14" s="22"/>
      <c r="N14" s="22"/>
      <c r="O14" s="21"/>
      <c r="P14" s="21"/>
      <c r="Q14" s="21"/>
      <c r="R14" s="23"/>
      <c r="S14" s="21"/>
      <c r="T14" s="23"/>
      <c r="U14" s="21"/>
      <c r="V14" s="23"/>
    </row>
    <row r="15" spans="1:22" x14ac:dyDescent="0.2">
      <c r="A15" s="7">
        <v>2</v>
      </c>
      <c r="B15" s="20">
        <v>78.364249999999998</v>
      </c>
      <c r="C15" s="20">
        <v>80.867500000000007</v>
      </c>
      <c r="D15" s="20"/>
      <c r="E15" s="21">
        <f t="shared" si="1"/>
        <v>34.75006864118847</v>
      </c>
      <c r="F15" s="21">
        <f t="shared" si="2"/>
        <v>34.868948805660452</v>
      </c>
      <c r="G15" s="21">
        <f t="shared" si="3"/>
        <v>30.15730838913753</v>
      </c>
      <c r="H15" s="21">
        <f t="shared" si="4"/>
        <v>30.38708415223817</v>
      </c>
      <c r="I15" s="21">
        <f t="shared" si="5"/>
        <v>85.765790935487217</v>
      </c>
      <c r="J15" s="21">
        <f t="shared" si="6"/>
        <v>87.060346498747208</v>
      </c>
      <c r="L15" s="22"/>
      <c r="N15" s="22"/>
      <c r="O15" s="21"/>
      <c r="P15" s="21"/>
      <c r="Q15" s="21"/>
      <c r="R15" s="23"/>
      <c r="S15" s="21"/>
      <c r="T15" s="23"/>
      <c r="U15" s="21"/>
      <c r="V15" s="23"/>
    </row>
    <row r="16" spans="1:22" x14ac:dyDescent="0.2">
      <c r="A16" s="7">
        <v>3</v>
      </c>
      <c r="B16" s="20">
        <v>77.370500000000007</v>
      </c>
      <c r="C16" s="20">
        <v>79.894999999999996</v>
      </c>
      <c r="D16" s="20"/>
      <c r="E16" s="21">
        <f t="shared" si="1"/>
        <v>35.428781579822726</v>
      </c>
      <c r="F16" s="21">
        <f t="shared" si="2"/>
        <v>35.552203515242951</v>
      </c>
      <c r="G16" s="21">
        <f t="shared" si="3"/>
        <v>30.061197612606545</v>
      </c>
      <c r="H16" s="21">
        <f t="shared" si="4"/>
        <v>30.299861153677654</v>
      </c>
      <c r="I16" s="21">
        <f t="shared" si="5"/>
        <v>85.394556099151188</v>
      </c>
      <c r="J16" s="21">
        <f t="shared" si="6"/>
        <v>86.699493576463823</v>
      </c>
      <c r="L16" s="22"/>
      <c r="N16" s="22"/>
      <c r="O16" s="21"/>
      <c r="P16" s="21"/>
      <c r="Q16" s="21"/>
      <c r="R16" s="23"/>
      <c r="S16" s="21"/>
      <c r="T16" s="23"/>
      <c r="U16" s="21"/>
      <c r="V16" s="23"/>
    </row>
    <row r="17" spans="1:22" x14ac:dyDescent="0.2">
      <c r="A17" s="7">
        <v>4</v>
      </c>
      <c r="B17" s="20">
        <v>76.376750000000001</v>
      </c>
      <c r="C17" s="20">
        <v>78.922499999999999</v>
      </c>
      <c r="D17" s="20"/>
      <c r="E17" s="21">
        <f t="shared" si="1"/>
        <v>35.996723009627075</v>
      </c>
      <c r="F17" s="21">
        <f t="shared" si="2"/>
        <v>36.124851163775084</v>
      </c>
      <c r="G17" s="21">
        <f t="shared" si="3"/>
        <v>29.962178395012376</v>
      </c>
      <c r="H17" s="21">
        <f t="shared" si="4"/>
        <v>30.210055939218119</v>
      </c>
      <c r="I17" s="21">
        <f t="shared" si="5"/>
        <v>84.893858974463626</v>
      </c>
      <c r="J17" s="21">
        <f t="shared" si="6"/>
        <v>86.209168400075598</v>
      </c>
      <c r="L17" s="22"/>
      <c r="N17" s="22"/>
      <c r="O17" s="21"/>
      <c r="P17" s="21"/>
      <c r="Q17" s="21"/>
      <c r="R17" s="23"/>
      <c r="S17" s="21"/>
      <c r="T17" s="23"/>
      <c r="U17" s="21"/>
      <c r="V17" s="23"/>
    </row>
    <row r="18" spans="1:22" x14ac:dyDescent="0.2">
      <c r="A18" s="7">
        <v>5</v>
      </c>
      <c r="B18" s="20">
        <v>75.382999999999996</v>
      </c>
      <c r="C18" s="20">
        <v>77.95</v>
      </c>
      <c r="D18" s="20"/>
      <c r="E18" s="21">
        <f t="shared" si="1"/>
        <v>36.461412393085951</v>
      </c>
      <c r="F18" s="21">
        <f t="shared" si="2"/>
        <v>36.594416962151584</v>
      </c>
      <c r="G18" s="21">
        <f t="shared" si="3"/>
        <v>29.860162723025788</v>
      </c>
      <c r="H18" s="21">
        <f t="shared" si="4"/>
        <v>30.117592062978787</v>
      </c>
      <c r="I18" s="21">
        <f t="shared" si="5"/>
        <v>84.274427999019892</v>
      </c>
      <c r="J18" s="21">
        <f t="shared" si="6"/>
        <v>85.600099413686692</v>
      </c>
      <c r="L18" s="22"/>
      <c r="N18" s="22"/>
      <c r="O18" s="21"/>
      <c r="P18" s="21"/>
      <c r="Q18" s="21"/>
      <c r="R18" s="23"/>
      <c r="S18" s="21"/>
      <c r="T18" s="23"/>
      <c r="U18" s="21"/>
      <c r="V18" s="23"/>
    </row>
    <row r="19" spans="1:22" x14ac:dyDescent="0.2">
      <c r="A19" s="7">
        <v>6</v>
      </c>
      <c r="B19" s="20">
        <v>74.386399999999995</v>
      </c>
      <c r="C19" s="20">
        <v>76.957999999999998</v>
      </c>
      <c r="D19" s="20"/>
      <c r="E19" s="21">
        <f t="shared" si="1"/>
        <v>36.829782426768645</v>
      </c>
      <c r="F19" s="21">
        <f t="shared" si="2"/>
        <v>36.967038429546506</v>
      </c>
      <c r="G19" s="21">
        <f t="shared" si="3"/>
        <v>29.754753964459844</v>
      </c>
      <c r="H19" s="21">
        <f t="shared" si="4"/>
        <v>30.020453347890133</v>
      </c>
      <c r="I19" s="21">
        <f t="shared" si="5"/>
        <v>83.544824773037746</v>
      </c>
      <c r="J19" s="21">
        <f t="shared" si="6"/>
        <v>84.87266250506012</v>
      </c>
      <c r="L19" s="22"/>
      <c r="N19" s="22"/>
      <c r="O19" s="21"/>
      <c r="P19" s="21"/>
      <c r="Q19" s="21"/>
      <c r="R19" s="23"/>
      <c r="S19" s="21"/>
      <c r="T19" s="23"/>
      <c r="U19" s="21"/>
      <c r="V19" s="23"/>
    </row>
    <row r="20" spans="1:22" x14ac:dyDescent="0.2">
      <c r="A20" s="7">
        <v>7</v>
      </c>
      <c r="B20" s="20">
        <v>73.389799999999994</v>
      </c>
      <c r="C20" s="20">
        <v>75.965999999999994</v>
      </c>
      <c r="D20" s="20"/>
      <c r="E20" s="21">
        <f t="shared" si="1"/>
        <v>37.108681665871785</v>
      </c>
      <c r="F20" s="21">
        <f t="shared" si="2"/>
        <v>37.250324544529327</v>
      </c>
      <c r="G20" s="21">
        <f t="shared" si="3"/>
        <v>29.646146109843333</v>
      </c>
      <c r="H20" s="21">
        <f t="shared" si="4"/>
        <v>29.920380338909101</v>
      </c>
      <c r="I20" s="21">
        <f t="shared" si="5"/>
        <v>82.716051973064666</v>
      </c>
      <c r="J20" s="21">
        <f t="shared" si="6"/>
        <v>84.046055302013698</v>
      </c>
      <c r="L20" s="22"/>
      <c r="N20" s="22"/>
      <c r="O20" s="21"/>
      <c r="P20" s="21"/>
      <c r="Q20" s="21"/>
      <c r="R20" s="23"/>
      <c r="S20" s="21"/>
      <c r="T20" s="23"/>
      <c r="U20" s="21"/>
      <c r="V20" s="23"/>
    </row>
    <row r="21" spans="1:22" x14ac:dyDescent="0.2">
      <c r="A21" s="7">
        <v>8</v>
      </c>
      <c r="B21" s="20">
        <v>72.393199999999993</v>
      </c>
      <c r="C21" s="20">
        <v>74.974000000000004</v>
      </c>
      <c r="D21" s="20"/>
      <c r="E21" s="21">
        <f t="shared" si="1"/>
        <v>37.304423302645816</v>
      </c>
      <c r="F21" s="21">
        <f t="shared" si="2"/>
        <v>37.450592801409485</v>
      </c>
      <c r="G21" s="21">
        <f t="shared" si="3"/>
        <v>29.534242068425144</v>
      </c>
      <c r="H21" s="21">
        <f t="shared" si="4"/>
        <v>29.817284399073184</v>
      </c>
      <c r="I21" s="21">
        <f t="shared" si="5"/>
        <v>81.797011113169233</v>
      </c>
      <c r="J21" s="21">
        <f t="shared" si="6"/>
        <v>83.129179318765409</v>
      </c>
      <c r="L21" s="22"/>
      <c r="N21" s="22"/>
      <c r="O21" s="21"/>
      <c r="P21" s="21"/>
      <c r="Q21" s="21"/>
      <c r="R21" s="23"/>
      <c r="S21" s="21"/>
      <c r="T21" s="23"/>
      <c r="U21" s="21"/>
      <c r="V21" s="23"/>
    </row>
    <row r="22" spans="1:22" x14ac:dyDescent="0.2">
      <c r="A22" s="7">
        <v>9</v>
      </c>
      <c r="B22" s="20">
        <v>71.396600000000007</v>
      </c>
      <c r="C22" s="20">
        <v>73.981999999999999</v>
      </c>
      <c r="D22" s="20"/>
      <c r="E22" s="21">
        <f t="shared" si="1"/>
        <v>37.422958860998058</v>
      </c>
      <c r="F22" s="21">
        <f t="shared" si="2"/>
        <v>37.573799162433779</v>
      </c>
      <c r="G22" s="21">
        <f t="shared" si="3"/>
        <v>29.418941802804962</v>
      </c>
      <c r="H22" s="21">
        <f t="shared" si="4"/>
        <v>29.711074213940595</v>
      </c>
      <c r="I22" s="21">
        <f t="shared" si="5"/>
        <v>80.796058110495593</v>
      </c>
      <c r="J22" s="21">
        <f t="shared" si="6"/>
        <v>82.130390472608724</v>
      </c>
      <c r="L22" s="22"/>
      <c r="N22" s="22"/>
      <c r="O22" s="21"/>
      <c r="P22" s="21"/>
      <c r="Q22" s="21"/>
      <c r="R22" s="23"/>
      <c r="S22" s="21"/>
      <c r="T22" s="23"/>
      <c r="U22" s="21"/>
      <c r="V22" s="23"/>
    </row>
    <row r="23" spans="1:22" x14ac:dyDescent="0.2">
      <c r="A23" s="7">
        <v>10</v>
      </c>
      <c r="B23" s="20">
        <v>70.400000000000006</v>
      </c>
      <c r="C23" s="20">
        <v>72.989999999999995</v>
      </c>
      <c r="D23" s="20"/>
      <c r="E23" s="21">
        <f t="shared" si="1"/>
        <v>37.469896727402869</v>
      </c>
      <c r="F23" s="21">
        <f t="shared" si="2"/>
        <v>37.625556593003239</v>
      </c>
      <c r="G23" s="21">
        <f t="shared" si="3"/>
        <v>29.300142239504069</v>
      </c>
      <c r="H23" s="21">
        <f t="shared" si="4"/>
        <v>29.601655710710951</v>
      </c>
      <c r="I23" s="21">
        <f t="shared" si="5"/>
        <v>79.721032385792682</v>
      </c>
      <c r="J23" s="21">
        <f t="shared" si="6"/>
        <v>81.057528184442006</v>
      </c>
      <c r="L23" s="22"/>
      <c r="N23" s="22"/>
      <c r="O23" s="21"/>
      <c r="P23" s="21"/>
      <c r="Q23" s="21"/>
      <c r="R23" s="23"/>
      <c r="S23" s="21"/>
      <c r="T23" s="23"/>
      <c r="U23" s="21"/>
      <c r="V23" s="23"/>
    </row>
    <row r="24" spans="1:22" x14ac:dyDescent="0.2">
      <c r="A24" s="7">
        <v>11</v>
      </c>
      <c r="B24" s="20">
        <v>69.402799999999999</v>
      </c>
      <c r="C24" s="20">
        <v>71.995999999999995</v>
      </c>
      <c r="D24" s="20"/>
      <c r="E24" s="21">
        <f t="shared" si="1"/>
        <v>37.450479784347664</v>
      </c>
      <c r="F24" s="21">
        <f t="shared" si="2"/>
        <v>37.611037924498262</v>
      </c>
      <c r="G24" s="21">
        <f t="shared" si="3"/>
        <v>29.177662375418109</v>
      </c>
      <c r="H24" s="21">
        <f t="shared" si="4"/>
        <v>29.488701303901298</v>
      </c>
      <c r="I24" s="21">
        <f t="shared" si="5"/>
        <v>78.578963699037899</v>
      </c>
      <c r="J24" s="21">
        <f t="shared" si="6"/>
        <v>79.916947925439715</v>
      </c>
      <c r="L24" s="22"/>
      <c r="N24" s="22"/>
      <c r="O24" s="21"/>
      <c r="P24" s="21"/>
      <c r="Q24" s="21"/>
      <c r="R24" s="23"/>
      <c r="S24" s="21"/>
      <c r="T24" s="23"/>
      <c r="U24" s="21"/>
      <c r="V24" s="23"/>
    </row>
    <row r="25" spans="1:22" x14ac:dyDescent="0.2">
      <c r="A25" s="7">
        <v>12</v>
      </c>
      <c r="B25" s="20">
        <v>68.405600000000007</v>
      </c>
      <c r="C25" s="20">
        <v>71.001999999999995</v>
      </c>
      <c r="D25" s="20"/>
      <c r="E25" s="21">
        <f t="shared" si="1"/>
        <v>37.369719749500796</v>
      </c>
      <c r="F25" s="21">
        <f t="shared" si="2"/>
        <v>37.535330049964827</v>
      </c>
      <c r="G25" s="21">
        <f t="shared" si="3"/>
        <v>29.051463045341688</v>
      </c>
      <c r="H25" s="21">
        <f t="shared" si="4"/>
        <v>29.372327872377291</v>
      </c>
      <c r="I25" s="21">
        <f t="shared" si="5"/>
        <v>77.377060951654215</v>
      </c>
      <c r="J25" s="21">
        <f t="shared" si="6"/>
        <v>78.716533220677775</v>
      </c>
      <c r="L25" s="22"/>
      <c r="N25" s="22"/>
      <c r="O25" s="21"/>
      <c r="P25" s="21"/>
      <c r="Q25" s="21"/>
      <c r="R25" s="23"/>
      <c r="S25" s="21"/>
      <c r="T25" s="23"/>
      <c r="U25" s="21"/>
      <c r="V25" s="23"/>
    </row>
    <row r="26" spans="1:22" x14ac:dyDescent="0.2">
      <c r="A26" s="7">
        <v>13</v>
      </c>
      <c r="B26" s="20">
        <v>67.4084</v>
      </c>
      <c r="C26" s="20">
        <v>70.007999999999996</v>
      </c>
      <c r="D26" s="20"/>
      <c r="E26" s="21">
        <f t="shared" si="1"/>
        <v>37.232297871395993</v>
      </c>
      <c r="F26" s="21">
        <f t="shared" si="2"/>
        <v>37.403119045154249</v>
      </c>
      <c r="G26" s="21">
        <f t="shared" si="3"/>
        <v>28.921431296608201</v>
      </c>
      <c r="H26" s="21">
        <f t="shared" si="4"/>
        <v>29.25243192544453</v>
      </c>
      <c r="I26" s="21">
        <f t="shared" si="5"/>
        <v>76.121774584846307</v>
      </c>
      <c r="J26" s="21">
        <f t="shared" si="6"/>
        <v>77.462734511422198</v>
      </c>
      <c r="L26" s="22"/>
      <c r="N26" s="22"/>
      <c r="O26" s="21"/>
      <c r="P26" s="21"/>
      <c r="Q26" s="21"/>
      <c r="R26" s="23"/>
      <c r="S26" s="21"/>
      <c r="T26" s="23"/>
      <c r="U26" s="21"/>
      <c r="V26" s="23"/>
    </row>
    <row r="27" spans="1:22" x14ac:dyDescent="0.2">
      <c r="A27" s="7">
        <v>14</v>
      </c>
      <c r="B27" s="20">
        <v>66.411199999999994</v>
      </c>
      <c r="C27" s="20">
        <v>69.013999999999996</v>
      </c>
      <c r="D27" s="20"/>
      <c r="E27" s="21">
        <f t="shared" si="1"/>
        <v>37.042617781845664</v>
      </c>
      <c r="F27" s="21">
        <f t="shared" si="2"/>
        <v>37.21881352030865</v>
      </c>
      <c r="G27" s="21">
        <f t="shared" si="3"/>
        <v>28.78745074640679</v>
      </c>
      <c r="H27" s="21">
        <f t="shared" si="4"/>
        <v>29.128906839841648</v>
      </c>
      <c r="I27" s="21">
        <f t="shared" si="5"/>
        <v>74.819141181765545</v>
      </c>
      <c r="J27" s="21">
        <f t="shared" si="6"/>
        <v>76.161588380885519</v>
      </c>
      <c r="L27" s="22"/>
      <c r="N27" s="22"/>
      <c r="O27" s="21"/>
      <c r="P27" s="21"/>
      <c r="Q27" s="21"/>
      <c r="R27" s="23"/>
      <c r="S27" s="21"/>
      <c r="T27" s="23"/>
      <c r="U27" s="21"/>
      <c r="V27" s="23"/>
    </row>
    <row r="28" spans="1:22" x14ac:dyDescent="0.2">
      <c r="A28" s="7">
        <v>15</v>
      </c>
      <c r="B28" s="20">
        <v>65.414000000000001</v>
      </c>
      <c r="C28" s="20">
        <v>68.02</v>
      </c>
      <c r="D28" s="20"/>
      <c r="E28" s="21">
        <f t="shared" si="1"/>
        <v>36.804819923691092</v>
      </c>
      <c r="F28" s="21">
        <f t="shared" si="2"/>
        <v>36.986559052641738</v>
      </c>
      <c r="G28" s="21">
        <f t="shared" si="3"/>
        <v>28.64940147761579</v>
      </c>
      <c r="H28" s="21">
        <f t="shared" si="4"/>
        <v>29.001642764920454</v>
      </c>
      <c r="I28" s="21">
        <f t="shared" si="5"/>
        <v>73.474806005375285</v>
      </c>
      <c r="J28" s="21">
        <f t="shared" si="6"/>
        <v>74.818740092092412</v>
      </c>
      <c r="L28" s="22"/>
      <c r="N28" s="22"/>
      <c r="O28" s="21"/>
      <c r="P28" s="21"/>
      <c r="Q28" s="21"/>
      <c r="R28" s="23"/>
      <c r="S28" s="21"/>
      <c r="T28" s="23"/>
      <c r="U28" s="21"/>
      <c r="V28" s="23"/>
    </row>
    <row r="29" spans="1:22" x14ac:dyDescent="0.2">
      <c r="A29" s="7">
        <v>16</v>
      </c>
      <c r="B29" s="20">
        <v>64.418800000000005</v>
      </c>
      <c r="C29" s="20">
        <v>67.031999999999996</v>
      </c>
      <c r="D29" s="20"/>
      <c r="E29" s="21">
        <f t="shared" si="1"/>
        <v>36.522950036240665</v>
      </c>
      <c r="F29" s="21">
        <f t="shared" si="2"/>
        <v>36.710651205399451</v>
      </c>
      <c r="G29" s="21">
        <f t="shared" si="3"/>
        <v>28.507449493190027</v>
      </c>
      <c r="H29" s="21">
        <f t="shared" si="4"/>
        <v>28.871329757888287</v>
      </c>
      <c r="I29" s="21">
        <f t="shared" si="5"/>
        <v>72.09511337743227</v>
      </c>
      <c r="J29" s="21">
        <f t="shared" si="6"/>
        <v>73.442447657153934</v>
      </c>
      <c r="L29" s="22"/>
      <c r="N29" s="22"/>
      <c r="O29" s="21"/>
      <c r="P29" s="21"/>
      <c r="Q29" s="21"/>
      <c r="R29" s="23"/>
      <c r="S29" s="21"/>
      <c r="T29" s="23"/>
      <c r="U29" s="21"/>
      <c r="V29" s="23"/>
    </row>
    <row r="30" spans="1:22" x14ac:dyDescent="0.2">
      <c r="A30" s="7">
        <v>17</v>
      </c>
      <c r="B30" s="20">
        <v>63.4236</v>
      </c>
      <c r="C30" s="20">
        <v>66.043999999999997</v>
      </c>
      <c r="D30" s="20"/>
      <c r="E30" s="21">
        <f t="shared" si="1"/>
        <v>36.200517255002723</v>
      </c>
      <c r="F30" s="21">
        <f t="shared" si="2"/>
        <v>36.394374581057832</v>
      </c>
      <c r="G30" s="21">
        <f t="shared" si="3"/>
        <v>28.361195489327791</v>
      </c>
      <c r="H30" s="21">
        <f t="shared" si="4"/>
        <v>28.737096461644878</v>
      </c>
      <c r="I30" s="21">
        <f t="shared" si="5"/>
        <v>70.683919867369866</v>
      </c>
      <c r="J30" s="21">
        <f t="shared" si="6"/>
        <v>72.034652678474799</v>
      </c>
      <c r="O30" s="21"/>
      <c r="P30" s="21"/>
      <c r="Q30" s="21"/>
      <c r="R30" s="23"/>
      <c r="S30" s="21"/>
      <c r="T30" s="23"/>
      <c r="U30" s="21"/>
      <c r="V30" s="23"/>
    </row>
    <row r="31" spans="1:22" x14ac:dyDescent="0.2">
      <c r="A31" s="7">
        <v>18</v>
      </c>
      <c r="B31" s="20">
        <v>62.428400000000003</v>
      </c>
      <c r="C31" s="20">
        <v>65.055999999999997</v>
      </c>
      <c r="D31" s="20"/>
      <c r="E31" s="21">
        <f t="shared" si="1"/>
        <v>35.840952521248802</v>
      </c>
      <c r="F31" s="21">
        <f t="shared" si="2"/>
        <v>36.041166400847629</v>
      </c>
      <c r="G31" s="21">
        <f t="shared" si="3"/>
        <v>28.210509088343226</v>
      </c>
      <c r="H31" s="21">
        <f t="shared" si="4"/>
        <v>28.598824939632333</v>
      </c>
      <c r="I31" s="21">
        <f t="shared" si="5"/>
        <v>69.24582096107099</v>
      </c>
      <c r="J31" s="21">
        <f t="shared" si="6"/>
        <v>70.599950642448832</v>
      </c>
      <c r="O31" s="21"/>
      <c r="P31" s="21"/>
      <c r="Q31" s="21"/>
      <c r="R31" s="23"/>
      <c r="S31" s="21"/>
      <c r="T31" s="23"/>
      <c r="U31" s="21"/>
      <c r="V31" s="23"/>
    </row>
    <row r="32" spans="1:22" x14ac:dyDescent="0.2">
      <c r="A32" s="7">
        <v>19</v>
      </c>
      <c r="B32" s="20">
        <v>61.433199999999999</v>
      </c>
      <c r="C32" s="20">
        <v>64.067999999999998</v>
      </c>
      <c r="D32" s="20"/>
      <c r="E32" s="21">
        <f t="shared" si="1"/>
        <v>35.447474550352602</v>
      </c>
      <c r="F32" s="21">
        <f t="shared" si="2"/>
        <v>35.654251862158439</v>
      </c>
      <c r="G32" s="21">
        <f t="shared" si="3"/>
        <v>28.05525596130358</v>
      </c>
      <c r="H32" s="21">
        <f t="shared" si="4"/>
        <v>28.456393707332129</v>
      </c>
      <c r="I32" s="21">
        <f t="shared" si="5"/>
        <v>67.785100192342597</v>
      </c>
      <c r="J32" s="21">
        <f t="shared" si="6"/>
        <v>69.142625083393852</v>
      </c>
      <c r="O32" s="21"/>
      <c r="P32" s="21"/>
      <c r="Q32" s="21"/>
      <c r="R32" s="23"/>
      <c r="S32" s="21"/>
      <c r="T32" s="23"/>
      <c r="U32" s="21"/>
      <c r="V32" s="23"/>
    </row>
    <row r="33" spans="1:22" x14ac:dyDescent="0.2">
      <c r="A33" s="7">
        <v>20</v>
      </c>
      <c r="B33" s="20">
        <v>60.438000000000002</v>
      </c>
      <c r="C33" s="20">
        <v>63.08</v>
      </c>
      <c r="D33" s="20"/>
      <c r="E33" s="21">
        <f t="shared" si="1"/>
        <v>35.023101032979717</v>
      </c>
      <c r="F33" s="21">
        <f t="shared" si="2"/>
        <v>35.236655346198702</v>
      </c>
      <c r="G33" s="21">
        <f t="shared" si="3"/>
        <v>27.895297708282079</v>
      </c>
      <c r="H33" s="21">
        <f t="shared" si="4"/>
        <v>28.309677625529591</v>
      </c>
      <c r="I33" s="21">
        <f t="shared" si="5"/>
        <v>66.305746541134653</v>
      </c>
      <c r="J33" s="21">
        <f t="shared" si="6"/>
        <v>67.666664981770623</v>
      </c>
      <c r="O33" s="24"/>
      <c r="P33" s="24"/>
      <c r="Q33" s="21"/>
      <c r="R33" s="23"/>
      <c r="S33" s="21"/>
      <c r="T33" s="23"/>
      <c r="U33" s="21"/>
      <c r="V33" s="23"/>
    </row>
    <row r="34" spans="1:22" x14ac:dyDescent="0.2">
      <c r="A34" s="7">
        <v>21</v>
      </c>
      <c r="B34" s="20">
        <v>59.444600000000001</v>
      </c>
      <c r="C34" s="20">
        <v>62.097999999999999</v>
      </c>
      <c r="D34" s="20"/>
      <c r="E34" s="21">
        <f t="shared" si="1"/>
        <v>34.570820869967406</v>
      </c>
      <c r="F34" s="21">
        <f t="shared" si="2"/>
        <v>34.791673212580513</v>
      </c>
      <c r="G34" s="21">
        <f t="shared" si="3"/>
        <v>27.73079428025925</v>
      </c>
      <c r="H34" s="21">
        <f t="shared" si="4"/>
        <v>28.159479167938557</v>
      </c>
      <c r="I34" s="21">
        <f t="shared" si="5"/>
        <v>64.812432335367134</v>
      </c>
      <c r="J34" s="21">
        <f t="shared" si="6"/>
        <v>66.178758441022666</v>
      </c>
      <c r="L34" s="12"/>
      <c r="Q34" s="25"/>
      <c r="R34" s="26"/>
      <c r="S34" s="25"/>
      <c r="T34" s="26"/>
      <c r="U34" s="25"/>
      <c r="V34" s="26"/>
    </row>
    <row r="35" spans="1:22" x14ac:dyDescent="0.2">
      <c r="A35" s="7">
        <v>22</v>
      </c>
      <c r="B35" s="20">
        <v>58.4512</v>
      </c>
      <c r="C35" s="20">
        <v>61.116</v>
      </c>
      <c r="D35" s="20"/>
      <c r="E35" s="21">
        <f t="shared" si="1"/>
        <v>34.093129246092865</v>
      </c>
      <c r="F35" s="21">
        <f t="shared" si="2"/>
        <v>34.321524808789718</v>
      </c>
      <c r="G35" s="21">
        <f t="shared" si="3"/>
        <v>27.561314537313692</v>
      </c>
      <c r="H35" s="21">
        <f t="shared" si="4"/>
        <v>28.004790041007325</v>
      </c>
      <c r="I35" s="21">
        <f t="shared" si="5"/>
        <v>63.307644454971076</v>
      </c>
      <c r="J35" s="21">
        <f t="shared" si="6"/>
        <v>64.679374371411114</v>
      </c>
      <c r="L35" s="22"/>
      <c r="N35" s="22"/>
      <c r="O35" s="21"/>
      <c r="P35" s="21"/>
      <c r="Q35" s="27"/>
      <c r="R35" s="26"/>
      <c r="S35" s="27"/>
      <c r="T35" s="26"/>
      <c r="U35" s="27"/>
      <c r="V35" s="26"/>
    </row>
    <row r="36" spans="1:22" x14ac:dyDescent="0.2">
      <c r="A36" s="7">
        <v>23</v>
      </c>
      <c r="B36" s="20">
        <v>57.457799999999999</v>
      </c>
      <c r="C36" s="20">
        <v>60.134</v>
      </c>
      <c r="D36" s="20"/>
      <c r="E36" s="21">
        <f t="shared" si="1"/>
        <v>33.59250298359423</v>
      </c>
      <c r="F36" s="21">
        <f t="shared" si="2"/>
        <v>33.828695085756081</v>
      </c>
      <c r="G36" s="21">
        <f t="shared" si="3"/>
        <v>27.386707943310647</v>
      </c>
      <c r="H36" s="21">
        <f t="shared" si="4"/>
        <v>27.84547598163196</v>
      </c>
      <c r="I36" s="21">
        <f t="shared" si="5"/>
        <v>61.794583971175648</v>
      </c>
      <c r="J36" s="21">
        <f t="shared" si="6"/>
        <v>63.171713845916031</v>
      </c>
      <c r="L36" s="22"/>
      <c r="N36" s="22"/>
      <c r="O36" s="21"/>
      <c r="P36" s="21"/>
      <c r="Q36" s="27"/>
      <c r="R36" s="26"/>
      <c r="S36" s="27"/>
      <c r="T36" s="26"/>
      <c r="U36" s="27"/>
      <c r="V36" s="26"/>
    </row>
    <row r="37" spans="1:22" x14ac:dyDescent="0.2">
      <c r="A37" s="7">
        <v>24</v>
      </c>
      <c r="B37" s="20">
        <v>56.464399999999998</v>
      </c>
      <c r="C37" s="20">
        <v>59.152000000000001</v>
      </c>
      <c r="D37" s="20"/>
      <c r="E37" s="21">
        <f t="shared" si="1"/>
        <v>33.07125738809011</v>
      </c>
      <c r="F37" s="21">
        <f t="shared" si="2"/>
        <v>33.315507744411221</v>
      </c>
      <c r="G37" s="21">
        <f t="shared" si="3"/>
        <v>27.20681940831836</v>
      </c>
      <c r="H37" s="21">
        <f t="shared" si="4"/>
        <v>27.681398712478192</v>
      </c>
      <c r="I37" s="21">
        <f t="shared" si="5"/>
        <v>60.276218563043336</v>
      </c>
      <c r="J37" s="21">
        <f t="shared" si="6"/>
        <v>61.658744545350473</v>
      </c>
      <c r="L37" s="22"/>
      <c r="N37" s="22"/>
      <c r="O37" s="21"/>
      <c r="P37" s="21"/>
      <c r="Q37" s="27"/>
      <c r="R37" s="26"/>
      <c r="S37" s="27"/>
      <c r="T37" s="26"/>
      <c r="U37" s="27"/>
      <c r="V37" s="26"/>
    </row>
    <row r="38" spans="1:22" x14ac:dyDescent="0.2">
      <c r="A38" s="7">
        <v>25</v>
      </c>
      <c r="B38" s="20">
        <v>55.470999999999997</v>
      </c>
      <c r="C38" s="20">
        <v>58.17</v>
      </c>
      <c r="D38" s="20"/>
      <c r="E38" s="21">
        <f t="shared" si="1"/>
        <v>32.531554916019772</v>
      </c>
      <c r="F38" s="21">
        <f t="shared" si="2"/>
        <v>32.784133911797625</v>
      </c>
      <c r="G38" s="21">
        <f t="shared" si="3"/>
        <v>27.021489150853363</v>
      </c>
      <c r="H38" s="21">
        <f t="shared" si="4"/>
        <v>27.512415821963</v>
      </c>
      <c r="I38" s="21">
        <f t="shared" si="5"/>
        <v>58.755295898800682</v>
      </c>
      <c r="J38" s="21">
        <f t="shared" si="6"/>
        <v>60.143214139691175</v>
      </c>
      <c r="L38" s="22"/>
      <c r="N38" s="22"/>
      <c r="O38" s="21"/>
      <c r="P38" s="21"/>
      <c r="Q38" s="27"/>
      <c r="R38" s="26"/>
      <c r="S38" s="27"/>
      <c r="T38" s="26"/>
      <c r="U38" s="27"/>
      <c r="V38" s="26"/>
    </row>
    <row r="39" spans="1:22" x14ac:dyDescent="0.2">
      <c r="A39" s="7">
        <v>26</v>
      </c>
      <c r="B39" s="20">
        <v>54.479199999999999</v>
      </c>
      <c r="C39" s="20">
        <v>57.19</v>
      </c>
      <c r="D39" s="20"/>
      <c r="E39" s="21">
        <f t="shared" si="1"/>
        <v>31.975579953488179</v>
      </c>
      <c r="F39" s="21">
        <f t="shared" si="2"/>
        <v>32.23677838585737</v>
      </c>
      <c r="G39" s="21">
        <f t="shared" si="3"/>
        <v>26.830864681944789</v>
      </c>
      <c r="H39" s="21">
        <f t="shared" si="4"/>
        <v>27.338740327018719</v>
      </c>
      <c r="I39" s="21">
        <f t="shared" si="5"/>
        <v>57.235210076867837</v>
      </c>
      <c r="J39" s="21">
        <f t="shared" si="6"/>
        <v>58.62865276069931</v>
      </c>
      <c r="L39" s="22"/>
      <c r="N39" s="22"/>
      <c r="O39" s="21"/>
      <c r="P39" s="21"/>
      <c r="Q39" s="27"/>
      <c r="R39" s="26"/>
      <c r="S39" s="27"/>
      <c r="T39" s="26"/>
      <c r="U39" s="27"/>
      <c r="V39" s="26"/>
    </row>
    <row r="40" spans="1:22" x14ac:dyDescent="0.2">
      <c r="A40" s="7">
        <v>27</v>
      </c>
      <c r="B40" s="20">
        <v>53.487400000000001</v>
      </c>
      <c r="C40" s="20">
        <v>56.21</v>
      </c>
      <c r="D40" s="20"/>
      <c r="E40" s="21">
        <f t="shared" si="1"/>
        <v>31.405056982788292</v>
      </c>
      <c r="F40" s="21">
        <f t="shared" si="2"/>
        <v>31.675163880335869</v>
      </c>
      <c r="G40" s="21">
        <f t="shared" si="3"/>
        <v>26.634483149475063</v>
      </c>
      <c r="H40" s="21">
        <f t="shared" si="4"/>
        <v>27.159882972430282</v>
      </c>
      <c r="I40" s="21">
        <f t="shared" si="5"/>
        <v>55.71745206055683</v>
      </c>
      <c r="J40" s="21">
        <f t="shared" si="6"/>
        <v>57.116414638115884</v>
      </c>
      <c r="L40" s="22"/>
      <c r="N40" s="22"/>
      <c r="O40" s="21"/>
      <c r="P40" s="21"/>
      <c r="Q40" s="27"/>
      <c r="R40" s="26"/>
      <c r="S40" s="27"/>
      <c r="T40" s="26"/>
      <c r="U40" s="27"/>
      <c r="V40" s="26"/>
    </row>
    <row r="41" spans="1:22" x14ac:dyDescent="0.2">
      <c r="A41" s="7">
        <v>28</v>
      </c>
      <c r="B41" s="20">
        <v>52.495600000000003</v>
      </c>
      <c r="C41" s="20">
        <v>55.23</v>
      </c>
      <c r="D41" s="20"/>
      <c r="E41" s="21">
        <f t="shared" si="1"/>
        <v>30.821738099365955</v>
      </c>
      <c r="F41" s="21">
        <f t="shared" si="2"/>
        <v>31.101052050908681</v>
      </c>
      <c r="G41" s="21">
        <f t="shared" si="3"/>
        <v>26.432170683945479</v>
      </c>
      <c r="H41" s="21">
        <f t="shared" si="4"/>
        <v>26.975689149918718</v>
      </c>
      <c r="I41" s="21">
        <f t="shared" si="5"/>
        <v>54.2041830345254</v>
      </c>
      <c r="J41" s="21">
        <f t="shared" si="6"/>
        <v>55.60866095894734</v>
      </c>
      <c r="L41" s="22"/>
      <c r="N41" s="22"/>
      <c r="O41" s="21"/>
      <c r="P41" s="21"/>
      <c r="Q41" s="27"/>
      <c r="R41" s="26"/>
      <c r="S41" s="27"/>
      <c r="T41" s="26"/>
      <c r="U41" s="27"/>
      <c r="V41" s="26"/>
    </row>
    <row r="42" spans="1:22" x14ac:dyDescent="0.2">
      <c r="A42" s="7">
        <v>29</v>
      </c>
      <c r="B42" s="20">
        <v>51.503799999999998</v>
      </c>
      <c r="C42" s="20">
        <v>54.25</v>
      </c>
      <c r="D42" s="20"/>
      <c r="E42" s="21">
        <f t="shared" si="1"/>
        <v>30.227253069119698</v>
      </c>
      <c r="F42" s="21">
        <f t="shared" si="2"/>
        <v>30.516082536487218</v>
      </c>
      <c r="G42" s="21">
        <f t="shared" si="3"/>
        <v>26.22374816481188</v>
      </c>
      <c r="H42" s="21">
        <f t="shared" si="4"/>
        <v>26.7859996382434</v>
      </c>
      <c r="I42" s="21">
        <f t="shared" si="5"/>
        <v>52.697391120472268</v>
      </c>
      <c r="J42" s="21">
        <f t="shared" si="6"/>
        <v>54.107379847240622</v>
      </c>
      <c r="L42" s="22"/>
      <c r="N42" s="22"/>
      <c r="O42" s="21"/>
      <c r="P42" s="21"/>
      <c r="Q42" s="27"/>
      <c r="R42" s="26"/>
      <c r="S42" s="27"/>
      <c r="T42" s="26"/>
      <c r="U42" s="27"/>
      <c r="V42" s="26"/>
    </row>
    <row r="43" spans="1:22" x14ac:dyDescent="0.2">
      <c r="A43" s="7">
        <v>30</v>
      </c>
      <c r="B43" s="20">
        <v>50.512</v>
      </c>
      <c r="C43" s="20">
        <v>53.27</v>
      </c>
      <c r="D43" s="20"/>
      <c r="E43" s="21">
        <f t="shared" si="1"/>
        <v>29.623116009322654</v>
      </c>
      <c r="F43" s="21">
        <f t="shared" si="2"/>
        <v>29.921779650282708</v>
      </c>
      <c r="G43" s="21">
        <f t="shared" si="3"/>
        <v>26.00903106189741</v>
      </c>
      <c r="H43" s="21">
        <f t="shared" si="4"/>
        <v>26.590650465567627</v>
      </c>
      <c r="I43" s="21">
        <f t="shared" si="5"/>
        <v>51.198901626176415</v>
      </c>
      <c r="J43" s="21">
        <f t="shared" si="6"/>
        <v>52.614396613122437</v>
      </c>
      <c r="L43" s="22"/>
      <c r="N43" s="22"/>
      <c r="O43" s="21"/>
      <c r="P43" s="21"/>
      <c r="Q43" s="27"/>
      <c r="R43" s="26"/>
      <c r="S43" s="27"/>
      <c r="T43" s="26"/>
      <c r="U43" s="27"/>
      <c r="V43" s="26"/>
    </row>
    <row r="44" spans="1:22" x14ac:dyDescent="0.2">
      <c r="A44" s="7">
        <v>31</v>
      </c>
      <c r="B44" s="20">
        <v>49.522599999999997</v>
      </c>
      <c r="C44" s="20">
        <v>52.292000000000002</v>
      </c>
      <c r="D44" s="20"/>
      <c r="E44" s="21">
        <f t="shared" si="1"/>
        <v>29.011021262088825</v>
      </c>
      <c r="F44" s="21">
        <f t="shared" si="2"/>
        <v>29.319764322100085</v>
      </c>
      <c r="G44" s="21">
        <f t="shared" si="3"/>
        <v>25.788372528750749</v>
      </c>
      <c r="H44" s="21">
        <f t="shared" si="4"/>
        <v>26.389889386852985</v>
      </c>
      <c r="I44" s="21">
        <f t="shared" si="5"/>
        <v>49.711665864527021</v>
      </c>
      <c r="J44" s="21">
        <f t="shared" si="6"/>
        <v>51.132370424582405</v>
      </c>
      <c r="L44" s="22"/>
      <c r="N44" s="22"/>
      <c r="O44" s="21"/>
      <c r="P44" s="21"/>
      <c r="Q44" s="27"/>
      <c r="R44" s="26"/>
      <c r="S44" s="27"/>
      <c r="T44" s="26"/>
      <c r="U44" s="27"/>
      <c r="V44" s="26"/>
    </row>
    <row r="45" spans="1:22" x14ac:dyDescent="0.2">
      <c r="A45" s="7">
        <v>32</v>
      </c>
      <c r="B45" s="20">
        <v>48.533200000000001</v>
      </c>
      <c r="C45" s="20">
        <v>51.314</v>
      </c>
      <c r="D45" s="20"/>
      <c r="E45" s="21">
        <f t="shared" ref="E45:E76" si="7">IF(E$3=0,(E$7*E$5)*((EXP(-E$4*$A45))/E$4^2)*((EXP(-E$4*$B45))*(-E$4*($B45+$A45)-1)-(-E$4*$A45-1))+((1-E$7)*$B45),+E$7*((E$5*EXP(E$3*$A45))/(E$6^2))*((EXP(E$6*($B45+$A45))*(E$6*($B45+$A45)-1))-(EXP(E$6*$A45)*(E$6*$A45-1)))+((1-E$7)/E$3)*((1-EXP(-E$3*$B45))))</f>
        <v>28.391998114499053</v>
      </c>
      <c r="F45" s="21">
        <f t="shared" ref="F45:F76" si="8">IF(F$3=0,(F$7*F$5)*((EXP(-F$4*$A45))/F$4^2)*((EXP(-F$4*$C45))*(-F$4*($C45+$A45)-1)-(-F$4*$A45-1))+((1-F$7)*$C45),+F$7*((F$5*EXP(F$3*$A45))/(F$6^2))*((EXP(F$6*($C45+$A45))*(F$6*($C45+$A45)-1))-(EXP(F$6*$A45)*(F$6*$A45-1)))+((1-F$7)/F$3)*((1-EXP(-F$3*$C45))))</f>
        <v>28.711155348551298</v>
      </c>
      <c r="G45" s="21">
        <f t="shared" ref="G45:G76" si="9">IF(G$3=0,(G$7*G$5)*((EXP(-G$4*$A45))/G$4^2)*((EXP(-G$4*$B45))*(-G$4*($B45+$A45)-1)-(-G$4*$A45-1))+((1-G$7)*$B45),+G$7*((G$5*EXP(G$3*$A45))/(G$6^2))*((EXP(G$6*($B45+$A45))*(G$6*($B45+$A45)-1))-(EXP(G$6*$A45)*(G$6*$A45-1)))+((1-G$7)/G$3)*((1-EXP(-G$3*$B45))))</f>
        <v>25.56106623770907</v>
      </c>
      <c r="H45" s="21">
        <f t="shared" ref="H45:H76" si="10">IF(H$3=0,(H$7*H$5)*((EXP(-H$4*$A45))/H$4^2)*((EXP(-H$4*$C45))*(-H$4*($C45+$A45)-1)-(-H$4*$A45-1))+((1-H$7)*$C45),+H$7*((H$5*EXP(H$3*$A45))/(H$6^2))*((EXP(H$6*($C45+$A45))*(H$6*($C45+$A45)-1))-(EXP(H$6*$A45)*(H$6*$A45-1)))+((1-H$7)/H$3)*((1-EXP(-H$3*$C45))))</f>
        <v>26.183150715610694</v>
      </c>
      <c r="I45" s="21">
        <f t="shared" ref="I45:I76" si="11">IF(I$3=0,(I$7*I$5)*((EXP(-I$4*$A45))/I$4^2)*((EXP(-I$4*$B45))*(-I$4*($B45+$A45)-1)-(-I$4*$A45-1))+((1-I$7)*$B45),+I$7*((I$5*EXP(I$3*$A45))/(I$6^2))*((EXP(I$6*($B45+$A45))*(I$6*($B45+$A45)-1))-(EXP(I$6*$A45)*(I$6*$A45-1)))+((1-I$7)/I$3)*((1-EXP(-I$3*$B45))))</f>
        <v>48.23593236750969</v>
      </c>
      <c r="J45" s="21">
        <f t="shared" ref="J45:J76" si="12">IF(J$3=0,(J$7*J$5)*((EXP(-J$4*$A45))/J$4^2)*((EXP(-J$4*$C45))*(-J$4*($C45+$A45)-1)-(-J$4*$A45-1))+((1-J$7)*$C45),+J$7*((J$5*EXP(J$3*$A45))/(J$6^2))*((EXP(J$6*($C45+$A45))*(J$6*($C45+$A45)-1))-(EXP(J$6*$A45)*(J$6*$A45-1)))+((1-J$7)/J$3)*((1-EXP(-J$3*$C45))))</f>
        <v>49.661841466241412</v>
      </c>
      <c r="L45" s="22"/>
      <c r="N45" s="22"/>
      <c r="O45" s="21"/>
      <c r="P45" s="21"/>
      <c r="Q45" s="27"/>
      <c r="R45" s="26"/>
      <c r="S45" s="27"/>
      <c r="T45" s="26"/>
      <c r="U45" s="27"/>
      <c r="V45" s="26"/>
    </row>
    <row r="46" spans="1:22" x14ac:dyDescent="0.2">
      <c r="A46" s="7">
        <v>33</v>
      </c>
      <c r="B46" s="20">
        <v>47.543799999999997</v>
      </c>
      <c r="C46" s="20">
        <v>50.335999999999999</v>
      </c>
      <c r="D46" s="20"/>
      <c r="E46" s="21">
        <f t="shared" si="7"/>
        <v>27.767251257082393</v>
      </c>
      <c r="F46" s="21">
        <f t="shared" si="8"/>
        <v>28.097168398538653</v>
      </c>
      <c r="G46" s="21">
        <f t="shared" si="9"/>
        <v>25.326911912425022</v>
      </c>
      <c r="H46" s="21">
        <f t="shared" si="10"/>
        <v>25.970256471065518</v>
      </c>
      <c r="I46" s="21">
        <f t="shared" si="11"/>
        <v>46.77309424975072</v>
      </c>
      <c r="J46" s="21">
        <f t="shared" si="12"/>
        <v>48.204202855700792</v>
      </c>
      <c r="L46" s="22"/>
      <c r="N46" s="22"/>
      <c r="O46" s="21"/>
      <c r="P46" s="21"/>
      <c r="Q46" s="27"/>
      <c r="R46" s="26"/>
      <c r="S46" s="27"/>
      <c r="T46" s="26"/>
      <c r="U46" s="27"/>
      <c r="V46" s="26"/>
    </row>
    <row r="47" spans="1:22" x14ac:dyDescent="0.2">
      <c r="A47" s="7">
        <v>34</v>
      </c>
      <c r="B47" s="20">
        <v>46.554400000000001</v>
      </c>
      <c r="C47" s="20">
        <v>49.357999999999997</v>
      </c>
      <c r="D47" s="20"/>
      <c r="E47" s="21">
        <f t="shared" si="7"/>
        <v>27.137893222499766</v>
      </c>
      <c r="F47" s="21">
        <f t="shared" si="8"/>
        <v>27.478927339483377</v>
      </c>
      <c r="G47" s="21">
        <f t="shared" si="9"/>
        <v>25.085703242845462</v>
      </c>
      <c r="H47" s="21">
        <f t="shared" si="10"/>
        <v>25.751023373125449</v>
      </c>
      <c r="I47" s="21">
        <f t="shared" si="11"/>
        <v>45.324417689390948</v>
      </c>
      <c r="J47" s="21">
        <f t="shared" si="12"/>
        <v>46.760720774075651</v>
      </c>
      <c r="L47" s="22"/>
      <c r="N47" s="22"/>
      <c r="O47" s="21"/>
      <c r="P47" s="21"/>
      <c r="Q47" s="27"/>
      <c r="R47" s="26"/>
      <c r="S47" s="27"/>
      <c r="T47" s="26"/>
      <c r="U47" s="27"/>
      <c r="V47" s="26"/>
    </row>
    <row r="48" spans="1:22" x14ac:dyDescent="0.2">
      <c r="A48" s="7">
        <v>35</v>
      </c>
      <c r="B48" s="20">
        <v>45.564999999999998</v>
      </c>
      <c r="C48" s="20">
        <v>48.38</v>
      </c>
      <c r="D48" s="20"/>
      <c r="E48" s="21">
        <f t="shared" si="7"/>
        <v>26.504949512020886</v>
      </c>
      <c r="F48" s="21">
        <f t="shared" si="8"/>
        <v>26.857469375274977</v>
      </c>
      <c r="G48" s="21">
        <f t="shared" si="9"/>
        <v>24.837227703434589</v>
      </c>
      <c r="H48" s="21">
        <f t="shared" si="10"/>
        <v>25.525262684596356</v>
      </c>
      <c r="I48" s="21">
        <f t="shared" si="11"/>
        <v>43.891049740718564</v>
      </c>
      <c r="J48" s="21">
        <f t="shared" si="12"/>
        <v>45.332542278627784</v>
      </c>
      <c r="L48" s="22"/>
      <c r="N48" s="22"/>
      <c r="O48" s="21"/>
      <c r="P48" s="21"/>
      <c r="Q48" s="27"/>
      <c r="R48" s="26"/>
      <c r="S48" s="27"/>
      <c r="T48" s="26"/>
      <c r="U48" s="27"/>
      <c r="V48" s="26"/>
    </row>
    <row r="49" spans="1:22" x14ac:dyDescent="0.2">
      <c r="A49" s="7">
        <v>36</v>
      </c>
      <c r="B49" s="20">
        <v>44.580199999999998</v>
      </c>
      <c r="C49" s="20">
        <v>47.41</v>
      </c>
      <c r="D49" s="20"/>
      <c r="E49" s="21">
        <f t="shared" si="7"/>
        <v>25.870006110504871</v>
      </c>
      <c r="F49" s="21">
        <f t="shared" si="8"/>
        <v>26.234699026220188</v>
      </c>
      <c r="G49" s="21">
        <f t="shared" si="9"/>
        <v>24.582474067828883</v>
      </c>
      <c r="H49" s="21">
        <f t="shared" si="10"/>
        <v>25.294709549937537</v>
      </c>
      <c r="I49" s="21">
        <f t="shared" si="11"/>
        <v>42.476473534242118</v>
      </c>
      <c r="J49" s="21">
        <f t="shared" si="12"/>
        <v>43.924637846922749</v>
      </c>
      <c r="L49" s="22"/>
      <c r="N49" s="22"/>
      <c r="O49" s="21"/>
      <c r="P49" s="21"/>
      <c r="Q49" s="27"/>
      <c r="R49" s="26"/>
      <c r="S49" s="27"/>
      <c r="T49" s="26"/>
      <c r="U49" s="27"/>
      <c r="V49" s="26"/>
    </row>
    <row r="50" spans="1:22" x14ac:dyDescent="0.2">
      <c r="A50" s="7">
        <v>37</v>
      </c>
      <c r="B50" s="20">
        <v>43.595399999999998</v>
      </c>
      <c r="C50" s="20">
        <v>46.44</v>
      </c>
      <c r="D50" s="20"/>
      <c r="E50" s="21">
        <f t="shared" si="7"/>
        <v>25.233324281567285</v>
      </c>
      <c r="F50" s="21">
        <f t="shared" si="8"/>
        <v>25.610600278358945</v>
      </c>
      <c r="G50" s="21">
        <f t="shared" si="9"/>
        <v>24.320081707178858</v>
      </c>
      <c r="H50" s="21">
        <f t="shared" si="10"/>
        <v>25.057348747892974</v>
      </c>
      <c r="I50" s="21">
        <f t="shared" si="11"/>
        <v>41.079170118036195</v>
      </c>
      <c r="J50" s="21">
        <f t="shared" si="12"/>
        <v>42.533997198075831</v>
      </c>
      <c r="L50" s="22"/>
      <c r="N50" s="22"/>
      <c r="O50" s="21"/>
      <c r="P50" s="21"/>
      <c r="Q50" s="27"/>
      <c r="R50" s="26"/>
      <c r="S50" s="27"/>
      <c r="T50" s="26"/>
      <c r="U50" s="27"/>
      <c r="V50" s="26"/>
    </row>
    <row r="51" spans="1:22" x14ac:dyDescent="0.2">
      <c r="A51" s="7">
        <v>38</v>
      </c>
      <c r="B51" s="20">
        <v>42.610599999999998</v>
      </c>
      <c r="C51" s="20">
        <v>45.47</v>
      </c>
      <c r="D51" s="20"/>
      <c r="E51" s="21">
        <f t="shared" si="7"/>
        <v>24.595698277006768</v>
      </c>
      <c r="F51" s="21">
        <f t="shared" si="8"/>
        <v>24.985980940993645</v>
      </c>
      <c r="G51" s="21">
        <f t="shared" si="9"/>
        <v>24.049821576194677</v>
      </c>
      <c r="H51" s="21">
        <f t="shared" si="10"/>
        <v>24.81297926477745</v>
      </c>
      <c r="I51" s="21">
        <f t="shared" si="11"/>
        <v>39.699971978899519</v>
      </c>
      <c r="J51" s="21">
        <f t="shared" si="12"/>
        <v>41.1614528262606</v>
      </c>
      <c r="L51" s="22"/>
      <c r="N51" s="22"/>
      <c r="O51" s="21"/>
      <c r="P51" s="21"/>
      <c r="Q51" s="27"/>
      <c r="R51" s="26"/>
      <c r="S51" s="27"/>
      <c r="T51" s="26"/>
      <c r="U51" s="27"/>
      <c r="V51" s="26"/>
    </row>
    <row r="52" spans="1:22" x14ac:dyDescent="0.2">
      <c r="A52" s="7">
        <v>39</v>
      </c>
      <c r="B52" s="20">
        <v>41.625799999999998</v>
      </c>
      <c r="C52" s="20">
        <v>44.5</v>
      </c>
      <c r="D52" s="20"/>
      <c r="E52" s="21">
        <f t="shared" si="7"/>
        <v>23.957853338945974</v>
      </c>
      <c r="F52" s="21">
        <f t="shared" si="8"/>
        <v>24.361580255640956</v>
      </c>
      <c r="G52" s="21">
        <f t="shared" si="9"/>
        <v>23.77145776171988</v>
      </c>
      <c r="H52" s="21">
        <f t="shared" si="10"/>
        <v>24.561394151465713</v>
      </c>
      <c r="I52" s="21">
        <f t="shared" si="11"/>
        <v>38.339619757592679</v>
      </c>
      <c r="J52" s="21">
        <f t="shared" si="12"/>
        <v>39.807745379610012</v>
      </c>
      <c r="O52" s="21"/>
      <c r="P52" s="21"/>
      <c r="Q52" s="27"/>
      <c r="R52" s="26"/>
      <c r="S52" s="27"/>
      <c r="T52" s="26"/>
      <c r="U52" s="27"/>
      <c r="V52" s="26"/>
    </row>
    <row r="53" spans="1:22" x14ac:dyDescent="0.2">
      <c r="A53" s="7">
        <v>40</v>
      </c>
      <c r="B53" s="20">
        <v>40.640999999999998</v>
      </c>
      <c r="C53" s="20">
        <v>43.53</v>
      </c>
      <c r="D53" s="20"/>
      <c r="E53" s="21">
        <f t="shared" si="7"/>
        <v>23.32044961312118</v>
      </c>
      <c r="F53" s="21">
        <f t="shared" si="8"/>
        <v>23.738072823560476</v>
      </c>
      <c r="G53" s="21">
        <f t="shared" si="9"/>
        <v>23.48474727680011</v>
      </c>
      <c r="H53" s="21">
        <f t="shared" si="10"/>
        <v>24.302380348133489</v>
      </c>
      <c r="I53" s="21">
        <f t="shared" si="11"/>
        <v>36.99876817158713</v>
      </c>
      <c r="J53" s="21">
        <f t="shared" si="12"/>
        <v>38.473529582965462</v>
      </c>
      <c r="O53" s="21"/>
      <c r="P53" s="21"/>
      <c r="Q53" s="27"/>
      <c r="R53" s="26"/>
      <c r="S53" s="27"/>
      <c r="T53" s="26"/>
      <c r="U53" s="27"/>
      <c r="V53" s="26"/>
    </row>
    <row r="54" spans="1:22" x14ac:dyDescent="0.2">
      <c r="A54" s="7">
        <v>41</v>
      </c>
      <c r="B54" s="20">
        <v>39.665999999999997</v>
      </c>
      <c r="C54" s="20">
        <v>42.567999999999998</v>
      </c>
      <c r="D54" s="20"/>
      <c r="E54" s="21">
        <f t="shared" si="7"/>
        <v>22.685668959276068</v>
      </c>
      <c r="F54" s="21">
        <f t="shared" si="8"/>
        <v>23.117164969718058</v>
      </c>
      <c r="G54" s="21">
        <f t="shared" si="9"/>
        <v>23.192421714905663</v>
      </c>
      <c r="H54" s="21">
        <f t="shared" si="10"/>
        <v>24.037949663632777</v>
      </c>
      <c r="I54" s="21">
        <f t="shared" si="11"/>
        <v>35.68319454377707</v>
      </c>
      <c r="J54" s="21">
        <f t="shared" si="12"/>
        <v>37.163297602267178</v>
      </c>
      <c r="O54" s="21"/>
      <c r="P54" s="21"/>
      <c r="Q54" s="27"/>
      <c r="R54" s="26"/>
      <c r="S54" s="27"/>
      <c r="T54" s="26"/>
      <c r="U54" s="27"/>
      <c r="V54" s="26"/>
    </row>
    <row r="55" spans="1:22" x14ac:dyDescent="0.2">
      <c r="A55" s="7">
        <v>42</v>
      </c>
      <c r="B55" s="20">
        <v>38.691000000000003</v>
      </c>
      <c r="C55" s="20">
        <v>41.606000000000002</v>
      </c>
      <c r="D55" s="20"/>
      <c r="E55" s="21">
        <f t="shared" si="7"/>
        <v>22.052561788615439</v>
      </c>
      <c r="F55" s="21">
        <f t="shared" si="8"/>
        <v>22.498382441632476</v>
      </c>
      <c r="G55" s="21">
        <f t="shared" si="9"/>
        <v>22.891419350712255</v>
      </c>
      <c r="H55" s="21">
        <f t="shared" si="10"/>
        <v>23.765776320409326</v>
      </c>
      <c r="I55" s="21">
        <f t="shared" si="11"/>
        <v>34.388189535381684</v>
      </c>
      <c r="J55" s="21">
        <f t="shared" si="12"/>
        <v>35.873623577034444</v>
      </c>
      <c r="O55" s="24"/>
      <c r="P55" s="24"/>
      <c r="Q55" s="27"/>
      <c r="R55" s="26"/>
      <c r="S55" s="27"/>
      <c r="T55" s="26"/>
      <c r="U55" s="27"/>
      <c r="V55" s="26"/>
    </row>
    <row r="56" spans="1:22" x14ac:dyDescent="0.2">
      <c r="A56" s="7">
        <v>43</v>
      </c>
      <c r="B56" s="20">
        <v>37.716000000000001</v>
      </c>
      <c r="C56" s="20">
        <v>40.643999999999998</v>
      </c>
      <c r="D56" s="20"/>
      <c r="E56" s="21">
        <f t="shared" si="7"/>
        <v>21.421618464425368</v>
      </c>
      <c r="F56" s="21">
        <f t="shared" si="8"/>
        <v>21.882230097690826</v>
      </c>
      <c r="G56" s="21">
        <f t="shared" si="9"/>
        <v>22.581482639523319</v>
      </c>
      <c r="H56" s="21">
        <f t="shared" si="10"/>
        <v>23.485633609659622</v>
      </c>
      <c r="I56" s="21">
        <f t="shared" si="11"/>
        <v>33.114182482272739</v>
      </c>
      <c r="J56" s="21">
        <f t="shared" si="12"/>
        <v>34.604936855359568</v>
      </c>
      <c r="Q56" s="25"/>
      <c r="R56" s="26"/>
      <c r="S56" s="25"/>
      <c r="T56" s="26"/>
      <c r="U56" s="25"/>
      <c r="V56" s="26"/>
    </row>
    <row r="57" spans="1:22" x14ac:dyDescent="0.2">
      <c r="A57" s="7">
        <v>44</v>
      </c>
      <c r="B57" s="20">
        <v>36.741</v>
      </c>
      <c r="C57" s="20">
        <v>39.682000000000002</v>
      </c>
      <c r="D57" s="20"/>
      <c r="E57" s="21">
        <f t="shared" si="7"/>
        <v>20.793278074597577</v>
      </c>
      <c r="F57" s="21">
        <f t="shared" si="8"/>
        <v>21.269161980319232</v>
      </c>
      <c r="G57" s="21">
        <f t="shared" si="9"/>
        <v>22.262346392205036</v>
      </c>
      <c r="H57" s="21">
        <f t="shared" si="10"/>
        <v>23.197288184436392</v>
      </c>
      <c r="I57" s="21">
        <f t="shared" si="11"/>
        <v>31.861537414039994</v>
      </c>
      <c r="J57" s="21">
        <f t="shared" si="12"/>
        <v>33.357601479047119</v>
      </c>
      <c r="R57" s="26"/>
      <c r="T57" s="26"/>
      <c r="V57" s="26"/>
    </row>
    <row r="58" spans="1:22" x14ac:dyDescent="0.2">
      <c r="A58" s="7">
        <v>45</v>
      </c>
      <c r="B58" s="20">
        <v>35.765999999999998</v>
      </c>
      <c r="C58" s="20">
        <v>38.72</v>
      </c>
      <c r="D58" s="20"/>
      <c r="E58" s="21">
        <f t="shared" si="7"/>
        <v>20.167931402458645</v>
      </c>
      <c r="F58" s="21">
        <f t="shared" si="8"/>
        <v>20.659584301232123</v>
      </c>
      <c r="G58" s="21">
        <f t="shared" si="9"/>
        <v>21.933737548284284</v>
      </c>
      <c r="H58" s="21">
        <f t="shared" si="10"/>
        <v>22.900499865280544</v>
      </c>
      <c r="I58" s="21">
        <f t="shared" si="11"/>
        <v>30.630557515300513</v>
      </c>
      <c r="J58" s="21">
        <f t="shared" si="12"/>
        <v>32.131920644923134</v>
      </c>
    </row>
    <row r="59" spans="1:22" x14ac:dyDescent="0.2">
      <c r="A59" s="7">
        <v>46</v>
      </c>
      <c r="B59" s="20">
        <v>34.8108</v>
      </c>
      <c r="C59" s="20">
        <v>37.774000000000001</v>
      </c>
      <c r="D59" s="20"/>
      <c r="E59" s="21">
        <f t="shared" si="7"/>
        <v>19.549610074747072</v>
      </c>
      <c r="F59" s="21">
        <f t="shared" si="8"/>
        <v>20.056367612318329</v>
      </c>
      <c r="G59" s="21">
        <f t="shared" si="9"/>
        <v>21.602345219218765</v>
      </c>
      <c r="H59" s="21">
        <f t="shared" si="10"/>
        <v>22.60017459301503</v>
      </c>
      <c r="I59" s="21">
        <f t="shared" si="11"/>
        <v>29.431960876658049</v>
      </c>
      <c r="J59" s="21">
        <f t="shared" si="12"/>
        <v>30.935932179007494</v>
      </c>
    </row>
    <row r="60" spans="1:22" x14ac:dyDescent="0.2">
      <c r="A60" s="7">
        <v>47</v>
      </c>
      <c r="B60" s="20">
        <v>33.855600000000003</v>
      </c>
      <c r="C60" s="20">
        <v>36.828000000000003</v>
      </c>
      <c r="D60" s="20"/>
      <c r="E60" s="21">
        <f t="shared" si="7"/>
        <v>18.935139464188481</v>
      </c>
      <c r="F60" s="21">
        <f t="shared" si="8"/>
        <v>19.45746047845309</v>
      </c>
      <c r="G60" s="21">
        <f t="shared" si="9"/>
        <v>21.261319138410265</v>
      </c>
      <c r="H60" s="21">
        <f t="shared" si="10"/>
        <v>22.291203992571162</v>
      </c>
      <c r="I60" s="21">
        <f t="shared" si="11"/>
        <v>28.255449670217864</v>
      </c>
      <c r="J60" s="21">
        <f t="shared" si="12"/>
        <v>29.762018620897638</v>
      </c>
    </row>
    <row r="61" spans="1:22" x14ac:dyDescent="0.2">
      <c r="A61" s="7">
        <v>48</v>
      </c>
      <c r="B61" s="20">
        <v>32.900399999999998</v>
      </c>
      <c r="C61" s="20">
        <v>35.881999999999998</v>
      </c>
      <c r="D61" s="20"/>
      <c r="E61" s="21">
        <f t="shared" si="7"/>
        <v>18.324790586609264</v>
      </c>
      <c r="F61" s="21">
        <f t="shared" si="8"/>
        <v>18.863147724352128</v>
      </c>
      <c r="G61" s="21">
        <f t="shared" si="9"/>
        <v>20.910379247557774</v>
      </c>
      <c r="H61" s="21">
        <f t="shared" si="10"/>
        <v>21.973339194785371</v>
      </c>
      <c r="I61" s="21">
        <f t="shared" si="11"/>
        <v>27.101168905850219</v>
      </c>
      <c r="J61" s="21">
        <f t="shared" si="12"/>
        <v>28.610325000903586</v>
      </c>
    </row>
    <row r="62" spans="1:22" x14ac:dyDescent="0.2">
      <c r="A62" s="7">
        <v>49</v>
      </c>
      <c r="B62" s="20">
        <v>31.9452</v>
      </c>
      <c r="C62" s="20">
        <v>34.936</v>
      </c>
      <c r="D62" s="20"/>
      <c r="E62" s="21">
        <f t="shared" si="7"/>
        <v>17.71879682415296</v>
      </c>
      <c r="F62" s="21">
        <f t="shared" si="8"/>
        <v>18.273676953385767</v>
      </c>
      <c r="G62" s="21">
        <f t="shared" si="9"/>
        <v>20.549237346916122</v>
      </c>
      <c r="H62" s="21">
        <f t="shared" si="10"/>
        <v>21.646324166409681</v>
      </c>
      <c r="I62" s="21">
        <f t="shared" si="11"/>
        <v>25.969218223134575</v>
      </c>
      <c r="J62" s="21">
        <f t="shared" si="12"/>
        <v>27.480950979026588</v>
      </c>
    </row>
    <row r="63" spans="1:22" x14ac:dyDescent="0.2">
      <c r="A63" s="7">
        <v>50</v>
      </c>
      <c r="B63" s="20">
        <v>30.99</v>
      </c>
      <c r="C63" s="20">
        <v>33.99</v>
      </c>
      <c r="D63" s="20"/>
      <c r="E63" s="21">
        <f t="shared" si="7"/>
        <v>17.117356170250382</v>
      </c>
      <c r="F63" s="21">
        <f t="shared" si="8"/>
        <v>17.689260804779455</v>
      </c>
      <c r="G63" s="21">
        <f t="shared" si="9"/>
        <v>20.177596858619825</v>
      </c>
      <c r="H63" s="21">
        <f t="shared" si="10"/>
        <v>21.309895503882494</v>
      </c>
      <c r="I63" s="21">
        <f t="shared" si="11"/>
        <v>24.859655226444474</v>
      </c>
      <c r="J63" s="21">
        <f t="shared" si="12"/>
        <v>26.373954180043896</v>
      </c>
    </row>
    <row r="64" spans="1:22" x14ac:dyDescent="0.2">
      <c r="A64" s="7">
        <v>51</v>
      </c>
      <c r="B64" s="20">
        <v>30.0564</v>
      </c>
      <c r="C64" s="20">
        <v>33.066000000000003</v>
      </c>
      <c r="D64" s="20"/>
      <c r="E64" s="21">
        <f t="shared" si="7"/>
        <v>16.525240179828508</v>
      </c>
      <c r="F64" s="21">
        <f t="shared" si="8"/>
        <v>17.114021095293534</v>
      </c>
      <c r="G64" s="21">
        <f t="shared" si="9"/>
        <v>19.803922482498564</v>
      </c>
      <c r="H64" s="21">
        <f t="shared" si="10"/>
        <v>20.971943431401041</v>
      </c>
      <c r="I64" s="21">
        <f t="shared" si="11"/>
        <v>23.783845116028946</v>
      </c>
      <c r="J64" s="21">
        <f t="shared" si="12"/>
        <v>25.299979729430895</v>
      </c>
    </row>
    <row r="65" spans="1:10" x14ac:dyDescent="0.2">
      <c r="A65" s="7">
        <v>52</v>
      </c>
      <c r="B65" s="20">
        <v>29.122800000000002</v>
      </c>
      <c r="C65" s="20">
        <v>32.142000000000003</v>
      </c>
      <c r="D65" s="20"/>
      <c r="E65" s="21">
        <f t="shared" si="7"/>
        <v>15.938225681533677</v>
      </c>
      <c r="F65" s="21">
        <f t="shared" si="8"/>
        <v>16.5443742788257</v>
      </c>
      <c r="G65" s="21">
        <f t="shared" si="9"/>
        <v>19.419634292423368</v>
      </c>
      <c r="H65" s="21">
        <f t="shared" si="10"/>
        <v>20.624492278464007</v>
      </c>
      <c r="I65" s="21">
        <f t="shared" si="11"/>
        <v>22.730389307362017</v>
      </c>
      <c r="J65" s="21">
        <f t="shared" si="12"/>
        <v>24.24834524445286</v>
      </c>
    </row>
    <row r="66" spans="1:10" x14ac:dyDescent="0.2">
      <c r="A66" s="7">
        <v>53</v>
      </c>
      <c r="B66" s="20">
        <v>28.1892</v>
      </c>
      <c r="C66" s="20">
        <v>31.218</v>
      </c>
      <c r="D66" s="20"/>
      <c r="E66" s="21">
        <f t="shared" si="7"/>
        <v>15.35642692817863</v>
      </c>
      <c r="F66" s="21">
        <f t="shared" si="8"/>
        <v>15.980448760736509</v>
      </c>
      <c r="G66" s="21">
        <f t="shared" si="9"/>
        <v>19.024430814560734</v>
      </c>
      <c r="H66" s="21">
        <f t="shared" si="10"/>
        <v>20.267275047065336</v>
      </c>
      <c r="I66" s="21">
        <f t="shared" si="11"/>
        <v>21.699237506206455</v>
      </c>
      <c r="J66" s="21">
        <f t="shared" si="12"/>
        <v>23.219000474027467</v>
      </c>
    </row>
    <row r="67" spans="1:10" x14ac:dyDescent="0.2">
      <c r="A67" s="7">
        <v>54</v>
      </c>
      <c r="B67" s="20">
        <v>27.255600000000001</v>
      </c>
      <c r="C67" s="20">
        <v>30.294</v>
      </c>
      <c r="D67" s="20"/>
      <c r="E67" s="21">
        <f t="shared" si="7"/>
        <v>14.779930930901775</v>
      </c>
      <c r="F67" s="21">
        <f t="shared" si="8"/>
        <v>15.422346108584749</v>
      </c>
      <c r="G67" s="21">
        <f t="shared" si="9"/>
        <v>18.618002012041053</v>
      </c>
      <c r="H67" s="21">
        <f t="shared" si="10"/>
        <v>19.900017234479346</v>
      </c>
      <c r="I67" s="21">
        <f t="shared" si="11"/>
        <v>20.690308902296685</v>
      </c>
      <c r="J67" s="21">
        <f t="shared" si="12"/>
        <v>22.2118646509815</v>
      </c>
    </row>
    <row r="68" spans="1:10" x14ac:dyDescent="0.2">
      <c r="A68" s="7">
        <v>55</v>
      </c>
      <c r="B68" s="20">
        <v>26.321999999999999</v>
      </c>
      <c r="C68" s="20">
        <v>29.37</v>
      </c>
      <c r="D68" s="20"/>
      <c r="E68" s="21">
        <f t="shared" si="7"/>
        <v>14.208799144887431</v>
      </c>
      <c r="F68" s="21">
        <f t="shared" si="8"/>
        <v>14.870142749283238</v>
      </c>
      <c r="G68" s="21">
        <f t="shared" si="9"/>
        <v>18.200029041734858</v>
      </c>
      <c r="H68" s="21">
        <f t="shared" si="10"/>
        <v>19.522436622319805</v>
      </c>
      <c r="I68" s="21">
        <f t="shared" si="11"/>
        <v>19.703494639906303</v>
      </c>
      <c r="J68" s="21">
        <f t="shared" si="12"/>
        <v>21.226828962618171</v>
      </c>
    </row>
    <row r="69" spans="1:10" x14ac:dyDescent="0.2">
      <c r="A69" s="7">
        <v>56</v>
      </c>
      <c r="B69" s="20">
        <v>25.419599999999999</v>
      </c>
      <c r="C69" s="20">
        <v>28.462</v>
      </c>
      <c r="D69" s="20"/>
      <c r="E69" s="21">
        <f t="shared" si="7"/>
        <v>13.650642059877779</v>
      </c>
      <c r="F69" s="21">
        <f t="shared" si="8"/>
        <v>14.327146082284775</v>
      </c>
      <c r="G69" s="21">
        <f t="shared" si="9"/>
        <v>17.784744296612853</v>
      </c>
      <c r="H69" s="21">
        <f t="shared" si="10"/>
        <v>19.141056987527733</v>
      </c>
      <c r="I69" s="21">
        <f t="shared" si="11"/>
        <v>18.754887676663998</v>
      </c>
      <c r="J69" s="21">
        <f t="shared" si="12"/>
        <v>20.271400900068098</v>
      </c>
    </row>
    <row r="70" spans="1:10" x14ac:dyDescent="0.2">
      <c r="A70" s="7">
        <v>57</v>
      </c>
      <c r="B70" s="20">
        <v>24.517199999999999</v>
      </c>
      <c r="C70" s="20">
        <v>27.553999999999998</v>
      </c>
      <c r="D70" s="20"/>
      <c r="E70" s="21">
        <f t="shared" si="7"/>
        <v>13.098289261613697</v>
      </c>
      <c r="F70" s="21">
        <f t="shared" si="8"/>
        <v>13.790297986589966</v>
      </c>
      <c r="G70" s="21">
        <f t="shared" si="9"/>
        <v>17.358063400577084</v>
      </c>
      <c r="H70" s="21">
        <f t="shared" si="10"/>
        <v>18.74914578270964</v>
      </c>
      <c r="I70" s="21">
        <f t="shared" si="11"/>
        <v>17.828028672787838</v>
      </c>
      <c r="J70" s="21">
        <f t="shared" si="12"/>
        <v>19.337744249066954</v>
      </c>
    </row>
    <row r="71" spans="1:10" x14ac:dyDescent="0.2">
      <c r="A71" s="7">
        <v>58</v>
      </c>
      <c r="B71" s="20">
        <v>23.614799999999999</v>
      </c>
      <c r="C71" s="20">
        <v>26.646000000000001</v>
      </c>
      <c r="D71" s="20"/>
      <c r="E71" s="21">
        <f t="shared" si="7"/>
        <v>12.551749558801355</v>
      </c>
      <c r="F71" s="21">
        <f t="shared" si="8"/>
        <v>13.259615007599328</v>
      </c>
      <c r="G71" s="21">
        <f t="shared" si="9"/>
        <v>16.919673623007949</v>
      </c>
      <c r="H71" s="21">
        <f t="shared" si="10"/>
        <v>18.346412184871607</v>
      </c>
      <c r="I71" s="21">
        <f t="shared" si="11"/>
        <v>16.922738233845411</v>
      </c>
      <c r="J71" s="21">
        <f t="shared" si="12"/>
        <v>18.425679559489634</v>
      </c>
    </row>
    <row r="72" spans="1:10" x14ac:dyDescent="0.2">
      <c r="A72" s="7">
        <v>59</v>
      </c>
      <c r="B72" s="20">
        <v>22.712399999999999</v>
      </c>
      <c r="C72" s="20">
        <v>25.738</v>
      </c>
      <c r="D72" s="20"/>
      <c r="E72" s="21">
        <f t="shared" si="7"/>
        <v>12.011012524882487</v>
      </c>
      <c r="F72" s="21">
        <f t="shared" si="8"/>
        <v>12.735094627214204</v>
      </c>
      <c r="G72" s="21">
        <f t="shared" si="9"/>
        <v>16.46925365140228</v>
      </c>
      <c r="H72" s="21">
        <f t="shared" si="10"/>
        <v>17.932557340117029</v>
      </c>
      <c r="I72" s="21">
        <f t="shared" si="11"/>
        <v>16.038817409031193</v>
      </c>
      <c r="J72" s="21">
        <f t="shared" si="12"/>
        <v>17.535007824831862</v>
      </c>
    </row>
    <row r="73" spans="1:10" x14ac:dyDescent="0.2">
      <c r="A73" s="7">
        <v>60</v>
      </c>
      <c r="B73" s="20">
        <v>21.81</v>
      </c>
      <c r="C73" s="20">
        <v>24.83</v>
      </c>
      <c r="D73" s="20"/>
      <c r="E73" s="21">
        <f t="shared" si="7"/>
        <v>11.476049758496558</v>
      </c>
      <c r="F73" s="21">
        <f t="shared" si="8"/>
        <v>12.216716528058024</v>
      </c>
      <c r="G73" s="21">
        <f t="shared" si="9"/>
        <v>16.006473355871186</v>
      </c>
      <c r="H73" s="21">
        <f t="shared" si="10"/>
        <v>17.507274141878099</v>
      </c>
      <c r="I73" s="21">
        <f t="shared" si="11"/>
        <v>15.176049501049599</v>
      </c>
      <c r="J73" s="21">
        <f t="shared" si="12"/>
        <v>16.665512292094494</v>
      </c>
    </row>
    <row r="74" spans="1:10" x14ac:dyDescent="0.2">
      <c r="A74" s="7">
        <v>61</v>
      </c>
      <c r="B74" s="20">
        <v>20.947800000000001</v>
      </c>
      <c r="C74" s="20">
        <v>23.952000000000002</v>
      </c>
      <c r="D74" s="20"/>
      <c r="E74" s="21">
        <f t="shared" si="7"/>
        <v>10.95781493659992</v>
      </c>
      <c r="F74" s="21">
        <f t="shared" si="8"/>
        <v>11.711337043833693</v>
      </c>
      <c r="G74" s="21">
        <f t="shared" si="9"/>
        <v>15.55245022797833</v>
      </c>
      <c r="H74" s="21">
        <f t="shared" si="10"/>
        <v>17.084877196146024</v>
      </c>
      <c r="I74" s="21">
        <f t="shared" si="11"/>
        <v>14.354808606044552</v>
      </c>
      <c r="J74" s="21">
        <f t="shared" si="12"/>
        <v>15.831095162404052</v>
      </c>
    </row>
    <row r="75" spans="1:10" x14ac:dyDescent="0.2">
      <c r="A75" s="7">
        <v>62</v>
      </c>
      <c r="B75" s="20">
        <v>20.085599999999999</v>
      </c>
      <c r="C75" s="20">
        <v>23.074000000000002</v>
      </c>
      <c r="D75" s="20"/>
      <c r="E75" s="21">
        <f t="shared" si="7"/>
        <v>10.445764577422782</v>
      </c>
      <c r="F75" s="21">
        <f t="shared" si="8"/>
        <v>11.212342116458231</v>
      </c>
      <c r="G75" s="21">
        <f t="shared" si="9"/>
        <v>15.086530137743202</v>
      </c>
      <c r="H75" s="21">
        <f t="shared" si="10"/>
        <v>16.651206491254744</v>
      </c>
      <c r="I75" s="21">
        <f t="shared" si="11"/>
        <v>13.554106038026706</v>
      </c>
      <c r="J75" s="21">
        <f t="shared" si="12"/>
        <v>15.017288901621653</v>
      </c>
    </row>
    <row r="76" spans="1:10" x14ac:dyDescent="0.2">
      <c r="A76" s="7">
        <v>63</v>
      </c>
      <c r="B76" s="20">
        <v>19.223400000000002</v>
      </c>
      <c r="C76" s="20">
        <v>22.196000000000002</v>
      </c>
      <c r="D76" s="20"/>
      <c r="E76" s="21">
        <f t="shared" si="7"/>
        <v>9.9398413041923046</v>
      </c>
      <c r="F76" s="21">
        <f t="shared" si="8"/>
        <v>10.71967682218011</v>
      </c>
      <c r="G76" s="21">
        <f t="shared" si="9"/>
        <v>14.608401343969646</v>
      </c>
      <c r="H76" s="21">
        <f t="shared" si="10"/>
        <v>16.205961130981255</v>
      </c>
      <c r="I76" s="21">
        <f t="shared" si="11"/>
        <v>12.773682169134107</v>
      </c>
      <c r="J76" s="21">
        <f t="shared" si="12"/>
        <v>14.223833608764489</v>
      </c>
    </row>
    <row r="77" spans="1:10" x14ac:dyDescent="0.2">
      <c r="A77" s="7">
        <v>64</v>
      </c>
      <c r="B77" s="20">
        <v>18.3612</v>
      </c>
      <c r="C77" s="20">
        <v>21.318000000000001</v>
      </c>
      <c r="D77" s="20"/>
      <c r="E77" s="21">
        <f t="shared" ref="E77:E113" si="13">IF(E$3=0,(E$7*E$5)*((EXP(-E$4*$A77))/E$4^2)*((EXP(-E$4*$B77))*(-E$4*($B77+$A77)-1)-(-E$4*$A77-1))+((1-E$7)*$B77),+E$7*((E$5*EXP(E$3*$A77))/(E$6^2))*((EXP(E$6*($B77+$A77))*(E$6*($B77+$A77)-1))-(EXP(E$6*$A77)*(E$6*$A77-1)))+((1-E$7)/E$3)*((1-EXP(-E$3*$B77))))</f>
        <v>9.4399746582246422</v>
      </c>
      <c r="F77" s="21">
        <f t="shared" ref="F77:F113" si="14">IF(F$3=0,(F$7*F$5)*((EXP(-F$4*$A77))/F$4^2)*((EXP(-F$4*$C77))*(-F$4*($C77+$A77)-1)-(-F$4*$A77-1))+((1-F$7)*$C77),+F$7*((F$5*EXP(F$3*$A77))/(F$6^2))*((EXP(F$6*($C77+$A77))*(F$6*($C77+$A77)-1))-(EXP(F$6*$A77)*(F$6*$A77-1)))+((1-F$7)/F$3)*((1-EXP(-F$3*$C77))))</f>
        <v>10.233273164099879</v>
      </c>
      <c r="G77" s="21">
        <f t="shared" ref="G77:G113" si="15">IF(G$3=0,(G$7*G$5)*((EXP(-G$4*$A77))/G$4^2)*((EXP(-G$4*$B77))*(-G$4*($B77+$A77)-1)-(-G$4*$A77-1))+((1-G$7)*$B77),+G$7*((G$5*EXP(G$3*$A77))/(G$6^2))*((EXP(G$6*($B77+$A77))*(G$6*($B77+$A77)-1))-(EXP(G$6*$A77)*(G$6*$A77-1)))+((1-G$7)/G$3)*((1-EXP(-G$3*$B77))))</f>
        <v>14.117743936773513</v>
      </c>
      <c r="H77" s="21">
        <f t="shared" ref="H77:H113" si="16">IF(H$3=0,(H$7*H$5)*((EXP(-H$4*$A77))/H$4^2)*((EXP(-H$4*$C77))*(-H$4*($C77+$A77)-1)-(-H$4*$A77-1))+((1-H$7)*$C77),+H$7*((H$5*EXP(H$3*$A77))/(H$6^2))*((EXP(H$6*($C77+$A77))*(H$6*($C77+$A77)-1))-(EXP(H$6*$A77)*(H$6*$A77-1)))+((1-H$7)/H$3)*((1-EXP(-H$3*$C77))))</f>
        <v>15.748832188193271</v>
      </c>
      <c r="I77" s="21">
        <f t="shared" ref="I77:I113" si="17">IF(I$3=0,(I$7*I$5)*((EXP(-I$4*$A77))/I$4^2)*((EXP(-I$4*$B77))*(-I$4*($B77+$A77)-1)-(-I$4*$A77-1))+((1-I$7)*$B77),+I$7*((I$5*EXP(I$3*$A77))/(I$6^2))*((EXP(I$6*($B77+$A77))*(I$6*($B77+$A77)-1))-(EXP(I$6*$A77)*(I$6*$A77-1)))+((1-I$7)/I$3)*((1-EXP(-I$3*$B77))))</f>
        <v>12.01326580354673</v>
      </c>
      <c r="J77" s="21">
        <f t="shared" ref="J77:J113" si="18">IF(J$3=0,(J$7*J$5)*((EXP(-J$4*$A77))/J$4^2)*((EXP(-J$4*$C77))*(-J$4*($C77+$A77)-1)-(-J$4*$A77-1))+((1-J$7)*$C77),+J$7*((J$5*EXP(J$3*$A77))/(J$6^2))*((EXP(J$6*($C77+$A77))*(J$6*($C77+$A77)-1))-(EXP(J$6*$A77)*(J$6*$A77-1)))+((1-J$7)/J$3)*((1-EXP(-J$3*$C77))))</f>
        <v>13.45045781512032</v>
      </c>
    </row>
    <row r="78" spans="1:10" x14ac:dyDescent="0.2">
      <c r="A78" s="7">
        <v>65</v>
      </c>
      <c r="B78" s="20">
        <v>17.498999999999999</v>
      </c>
      <c r="C78" s="20">
        <v>20.440000000000001</v>
      </c>
      <c r="D78" s="20"/>
      <c r="E78" s="21">
        <f t="shared" si="13"/>
        <v>8.9460820371181988</v>
      </c>
      <c r="F78" s="21">
        <f t="shared" si="14"/>
        <v>9.7530510095208207</v>
      </c>
      <c r="G78" s="21">
        <f t="shared" si="15"/>
        <v>13.614229623535042</v>
      </c>
      <c r="H78" s="21">
        <f t="shared" si="16"/>
        <v>15.279502490504557</v>
      </c>
      <c r="I78" s="21">
        <f t="shared" si="17"/>
        <v>11.272575485019354</v>
      </c>
      <c r="J78" s="21">
        <f t="shared" si="18"/>
        <v>12.696879791788753</v>
      </c>
    </row>
    <row r="79" spans="1:10" x14ac:dyDescent="0.2">
      <c r="A79" s="7">
        <v>66</v>
      </c>
      <c r="B79" s="20">
        <v>16.714600000000001</v>
      </c>
      <c r="C79" s="20">
        <v>19.591999999999999</v>
      </c>
      <c r="D79" s="20"/>
      <c r="E79" s="21">
        <f t="shared" si="13"/>
        <v>8.4817534860128863</v>
      </c>
      <c r="F79" s="21">
        <f t="shared" si="14"/>
        <v>9.2866346222088634</v>
      </c>
      <c r="G79" s="21">
        <f t="shared" si="15"/>
        <v>13.144696819037506</v>
      </c>
      <c r="H79" s="21">
        <f t="shared" si="16"/>
        <v>14.814321013747579</v>
      </c>
      <c r="I79" s="21">
        <f t="shared" si="17"/>
        <v>10.590379444552894</v>
      </c>
      <c r="J79" s="21">
        <f t="shared" si="18"/>
        <v>11.976690326707432</v>
      </c>
    </row>
    <row r="80" spans="1:10" x14ac:dyDescent="0.2">
      <c r="A80" s="7">
        <v>67</v>
      </c>
      <c r="B80" s="20">
        <v>15.930199999999999</v>
      </c>
      <c r="C80" s="20">
        <v>18.744</v>
      </c>
      <c r="D80" s="20"/>
      <c r="E80" s="21">
        <f t="shared" si="13"/>
        <v>8.0241464966352751</v>
      </c>
      <c r="F80" s="21">
        <f t="shared" si="14"/>
        <v>8.826549939478193</v>
      </c>
      <c r="G80" s="21">
        <f t="shared" si="15"/>
        <v>12.663983939738193</v>
      </c>
      <c r="H80" s="21">
        <f t="shared" si="16"/>
        <v>14.337153504319661</v>
      </c>
      <c r="I80" s="21">
        <f t="shared" si="17"/>
        <v>9.926936200150168</v>
      </c>
      <c r="J80" s="21">
        <f t="shared" si="18"/>
        <v>11.275601683939083</v>
      </c>
    </row>
    <row r="81" spans="1:10" x14ac:dyDescent="0.2">
      <c r="A81" s="7">
        <v>68</v>
      </c>
      <c r="B81" s="20">
        <v>15.145799999999999</v>
      </c>
      <c r="C81" s="20">
        <v>17.896000000000001</v>
      </c>
      <c r="D81" s="20"/>
      <c r="E81" s="21">
        <f t="shared" si="13"/>
        <v>7.5731752120754203</v>
      </c>
      <c r="F81" s="21">
        <f t="shared" si="14"/>
        <v>8.3726968942331137</v>
      </c>
      <c r="G81" s="21">
        <f t="shared" si="15"/>
        <v>12.171824776180877</v>
      </c>
      <c r="H81" s="21">
        <f t="shared" si="16"/>
        <v>13.847691125806698</v>
      </c>
      <c r="I81" s="21">
        <f t="shared" si="17"/>
        <v>9.2819428816165548</v>
      </c>
      <c r="J81" s="21">
        <f t="shared" si="18"/>
        <v>10.593308895785762</v>
      </c>
    </row>
    <row r="82" spans="1:10" x14ac:dyDescent="0.2">
      <c r="A82" s="7">
        <v>69</v>
      </c>
      <c r="B82" s="20">
        <v>14.3614</v>
      </c>
      <c r="C82" s="20">
        <v>17.047999999999998</v>
      </c>
      <c r="D82" s="20"/>
      <c r="E82" s="21">
        <f t="shared" si="13"/>
        <v>7.1287455797617838</v>
      </c>
      <c r="F82" s="21">
        <f t="shared" si="14"/>
        <v>7.9249668241238913</v>
      </c>
      <c r="G82" s="21">
        <f t="shared" si="15"/>
        <v>11.667946780179399</v>
      </c>
      <c r="H82" s="21">
        <f t="shared" si="16"/>
        <v>13.345617084204836</v>
      </c>
      <c r="I82" s="21">
        <f t="shared" si="17"/>
        <v>8.6550907806123174</v>
      </c>
      <c r="J82" s="21">
        <f t="shared" si="18"/>
        <v>9.9295011610243442</v>
      </c>
    </row>
    <row r="83" spans="1:10" x14ac:dyDescent="0.2">
      <c r="A83" s="7">
        <v>70</v>
      </c>
      <c r="B83" s="20">
        <v>13.577</v>
      </c>
      <c r="C83" s="20">
        <v>16.2</v>
      </c>
      <c r="D83" s="20"/>
      <c r="E83" s="21">
        <f t="shared" si="13"/>
        <v>6.690756049665409</v>
      </c>
      <c r="F83" s="21">
        <f t="shared" si="14"/>
        <v>7.4832431597159257</v>
      </c>
      <c r="G83" s="21">
        <f t="shared" si="15"/>
        <v>11.152070913885789</v>
      </c>
      <c r="H83" s="21">
        <f t="shared" si="16"/>
        <v>12.830606422882378</v>
      </c>
      <c r="I83" s="21">
        <f t="shared" si="17"/>
        <v>8.046066278386661</v>
      </c>
      <c r="J83" s="21">
        <f t="shared" si="18"/>
        <v>9.2838627727458345</v>
      </c>
    </row>
    <row r="84" spans="1:10" x14ac:dyDescent="0.2">
      <c r="A84" s="7">
        <v>71</v>
      </c>
      <c r="B84" s="20">
        <v>12.8948</v>
      </c>
      <c r="C84" s="20">
        <v>15.416</v>
      </c>
      <c r="D84" s="20"/>
      <c r="E84" s="21">
        <f t="shared" si="13"/>
        <v>6.2928777726291809</v>
      </c>
      <c r="F84" s="21">
        <f t="shared" si="14"/>
        <v>7.0656460110164785</v>
      </c>
      <c r="G84" s="21">
        <f t="shared" si="15"/>
        <v>10.69343195329815</v>
      </c>
      <c r="H84" s="21">
        <f t="shared" si="16"/>
        <v>12.342666607143249</v>
      </c>
      <c r="I84" s="21">
        <f t="shared" si="17"/>
        <v>7.5042099961663453</v>
      </c>
      <c r="J84" s="21">
        <f t="shared" si="18"/>
        <v>8.6850176844758504</v>
      </c>
    </row>
    <row r="85" spans="1:10" x14ac:dyDescent="0.2">
      <c r="A85" s="7">
        <v>72</v>
      </c>
      <c r="B85" s="20">
        <v>12.2126</v>
      </c>
      <c r="C85" s="20">
        <v>14.632</v>
      </c>
      <c r="D85" s="20"/>
      <c r="E85" s="21">
        <f t="shared" si="13"/>
        <v>5.9022040874500492</v>
      </c>
      <c r="F85" s="21">
        <f t="shared" si="14"/>
        <v>6.6545101196709471</v>
      </c>
      <c r="G85" s="21">
        <f t="shared" si="15"/>
        <v>10.225309777003885</v>
      </c>
      <c r="H85" s="21">
        <f t="shared" si="16"/>
        <v>11.8431144207754</v>
      </c>
      <c r="I85" s="21">
        <f t="shared" si="17"/>
        <v>6.9788015109982995</v>
      </c>
      <c r="J85" s="21">
        <f t="shared" si="18"/>
        <v>8.1033971378382326</v>
      </c>
    </row>
    <row r="86" spans="1:10" x14ac:dyDescent="0.2">
      <c r="A86" s="7">
        <v>73</v>
      </c>
      <c r="B86" s="20">
        <v>11.5304</v>
      </c>
      <c r="C86" s="20">
        <v>13.848000000000001</v>
      </c>
      <c r="D86" s="20"/>
      <c r="E86" s="21">
        <f t="shared" si="13"/>
        <v>5.5186356164185373</v>
      </c>
      <c r="F86" s="21">
        <f t="shared" si="14"/>
        <v>6.2497193811194034</v>
      </c>
      <c r="G86" s="21">
        <f t="shared" si="15"/>
        <v>9.7475083018354773</v>
      </c>
      <c r="H86" s="21">
        <f t="shared" si="16"/>
        <v>11.331673503565407</v>
      </c>
      <c r="I86" s="21">
        <f t="shared" si="17"/>
        <v>6.469524325933218</v>
      </c>
      <c r="J86" s="21">
        <f t="shared" si="18"/>
        <v>7.5386776518919971</v>
      </c>
    </row>
    <row r="87" spans="1:10" x14ac:dyDescent="0.2">
      <c r="A87" s="7">
        <v>74</v>
      </c>
      <c r="B87" s="20">
        <v>10.8482</v>
      </c>
      <c r="C87" s="20">
        <v>13.064</v>
      </c>
      <c r="D87" s="20"/>
      <c r="E87" s="21">
        <f t="shared" si="13"/>
        <v>5.1420682543813179</v>
      </c>
      <c r="F87" s="21">
        <f t="shared" si="14"/>
        <v>5.8511526448962412</v>
      </c>
      <c r="G87" s="21">
        <f t="shared" si="15"/>
        <v>9.2598273902402948</v>
      </c>
      <c r="H87" s="21">
        <f t="shared" si="16"/>
        <v>10.808060918264877</v>
      </c>
      <c r="I87" s="21">
        <f t="shared" si="17"/>
        <v>5.9760601142906227</v>
      </c>
      <c r="J87" s="21">
        <f t="shared" si="18"/>
        <v>6.9905339419042702</v>
      </c>
    </row>
    <row r="88" spans="1:10" x14ac:dyDescent="0.2">
      <c r="A88" s="7">
        <v>75</v>
      </c>
      <c r="B88" s="20">
        <v>10.166</v>
      </c>
      <c r="C88" s="20">
        <v>12.28</v>
      </c>
      <c r="D88" s="20"/>
      <c r="E88" s="21">
        <f t="shared" si="13"/>
        <v>4.7723936786366465</v>
      </c>
      <c r="F88" s="21">
        <f t="shared" si="14"/>
        <v>5.4586842189170621</v>
      </c>
      <c r="G88" s="21">
        <f t="shared" si="15"/>
        <v>8.7620627664486275</v>
      </c>
      <c r="H88" s="21">
        <f t="shared" si="16"/>
        <v>10.271986994065079</v>
      </c>
      <c r="I88" s="21">
        <f t="shared" si="17"/>
        <v>5.498089361774932</v>
      </c>
      <c r="J88" s="21">
        <f t="shared" si="18"/>
        <v>6.4586395621200321</v>
      </c>
    </row>
    <row r="89" spans="1:10" x14ac:dyDescent="0.2">
      <c r="A89" s="7">
        <v>76</v>
      </c>
      <c r="B89" s="20">
        <v>9.6221999999999994</v>
      </c>
      <c r="C89" s="20">
        <v>11.603999999999999</v>
      </c>
      <c r="D89" s="20"/>
      <c r="E89" s="21">
        <f t="shared" si="13"/>
        <v>4.4576152926909582</v>
      </c>
      <c r="F89" s="21">
        <f t="shared" si="14"/>
        <v>5.1055948285321628</v>
      </c>
      <c r="G89" s="21">
        <f t="shared" si="15"/>
        <v>8.3579194245890562</v>
      </c>
      <c r="H89" s="21">
        <f t="shared" si="16"/>
        <v>9.7995283522350913</v>
      </c>
      <c r="I89" s="21">
        <f t="shared" si="17"/>
        <v>5.0993757611312747</v>
      </c>
      <c r="J89" s="21">
        <f t="shared" si="18"/>
        <v>5.9899135287001846</v>
      </c>
    </row>
    <row r="90" spans="1:10" x14ac:dyDescent="0.2">
      <c r="A90" s="7">
        <v>77</v>
      </c>
      <c r="B90" s="20">
        <v>9.0784000000000002</v>
      </c>
      <c r="C90" s="20">
        <v>10.928000000000001</v>
      </c>
      <c r="D90" s="20"/>
      <c r="E90" s="21">
        <f t="shared" si="13"/>
        <v>4.150220042173868</v>
      </c>
      <c r="F90" s="21">
        <f t="shared" si="14"/>
        <v>4.7592951378838722</v>
      </c>
      <c r="G90" s="21">
        <f t="shared" si="15"/>
        <v>7.9471288139069456</v>
      </c>
      <c r="H90" s="21">
        <f t="shared" si="16"/>
        <v>9.3173904330135802</v>
      </c>
      <c r="I90" s="21">
        <f t="shared" si="17"/>
        <v>4.7141176697578624</v>
      </c>
      <c r="J90" s="21">
        <f t="shared" si="18"/>
        <v>5.5360561362823058</v>
      </c>
    </row>
    <row r="91" spans="1:10" x14ac:dyDescent="0.2">
      <c r="A91" s="7">
        <v>78</v>
      </c>
      <c r="B91" s="20">
        <v>8.5345999999999993</v>
      </c>
      <c r="C91" s="20">
        <v>10.252000000000001</v>
      </c>
      <c r="D91" s="20"/>
      <c r="E91" s="21">
        <f t="shared" si="13"/>
        <v>3.8500955229375933</v>
      </c>
      <c r="F91" s="21">
        <f t="shared" si="14"/>
        <v>4.4196683474729239</v>
      </c>
      <c r="G91" s="21">
        <f t="shared" si="15"/>
        <v>7.5295816014547459</v>
      </c>
      <c r="H91" s="21">
        <f t="shared" si="16"/>
        <v>8.8253749366923184</v>
      </c>
      <c r="I91" s="21">
        <f t="shared" si="17"/>
        <v>4.3420146555657704</v>
      </c>
      <c r="J91" s="21">
        <f t="shared" si="18"/>
        <v>5.0967480074920237</v>
      </c>
    </row>
    <row r="92" spans="1:10" x14ac:dyDescent="0.2">
      <c r="A92" s="7">
        <v>79</v>
      </c>
      <c r="B92" s="20">
        <v>7.9908000000000001</v>
      </c>
      <c r="C92" s="20">
        <v>9.5760000000000005</v>
      </c>
      <c r="D92" s="20"/>
      <c r="E92" s="21">
        <f t="shared" si="13"/>
        <v>3.5571268986887117</v>
      </c>
      <c r="F92" s="21">
        <f t="shared" si="14"/>
        <v>4.0865951843575354</v>
      </c>
      <c r="G92" s="21">
        <f t="shared" si="15"/>
        <v>7.1051666559984561</v>
      </c>
      <c r="H92" s="21">
        <f t="shared" si="16"/>
        <v>8.3232795009897451</v>
      </c>
      <c r="I92" s="21">
        <f t="shared" si="17"/>
        <v>3.9827670928671459</v>
      </c>
      <c r="J92" s="21">
        <f t="shared" si="18"/>
        <v>4.6716706892048654</v>
      </c>
    </row>
    <row r="93" spans="1:10" x14ac:dyDescent="0.2">
      <c r="A93" s="7">
        <v>80</v>
      </c>
      <c r="B93" s="20">
        <v>7.4470000000000001</v>
      </c>
      <c r="C93" s="20">
        <v>8.9</v>
      </c>
      <c r="D93" s="20"/>
      <c r="E93" s="21">
        <f t="shared" si="13"/>
        <v>3.2711972641991331</v>
      </c>
      <c r="F93" s="21">
        <f t="shared" si="14"/>
        <v>3.7599542650202715</v>
      </c>
      <c r="G93" s="21">
        <f t="shared" si="15"/>
        <v>6.6737710184397789</v>
      </c>
      <c r="H93" s="21">
        <f t="shared" si="16"/>
        <v>7.8108976178208707</v>
      </c>
      <c r="I93" s="21">
        <f t="shared" si="17"/>
        <v>3.6360765894221281</v>
      </c>
      <c r="J93" s="21">
        <f t="shared" si="18"/>
        <v>4.2605070826994957</v>
      </c>
    </row>
    <row r="94" spans="1:10" x14ac:dyDescent="0.2">
      <c r="A94" s="7">
        <v>81</v>
      </c>
      <c r="B94" s="20">
        <v>7.0052000000000003</v>
      </c>
      <c r="C94" s="20">
        <v>8.3640000000000008</v>
      </c>
      <c r="D94" s="20"/>
      <c r="E94" s="21">
        <f t="shared" si="13"/>
        <v>3.0279906882862169</v>
      </c>
      <c r="F94" s="21">
        <f t="shared" si="14"/>
        <v>3.4850457886645483</v>
      </c>
      <c r="G94" s="21">
        <f t="shared" si="15"/>
        <v>6.3180731769836003</v>
      </c>
      <c r="H94" s="21">
        <f t="shared" si="16"/>
        <v>7.3971794720526658</v>
      </c>
      <c r="I94" s="21">
        <f t="shared" si="17"/>
        <v>3.3457546928465596</v>
      </c>
      <c r="J94" s="21">
        <f t="shared" si="18"/>
        <v>3.9211976734858838</v>
      </c>
    </row>
    <row r="95" spans="1:10" x14ac:dyDescent="0.2">
      <c r="A95" s="7">
        <v>82</v>
      </c>
      <c r="B95" s="20">
        <v>6.5633999999999997</v>
      </c>
      <c r="C95" s="20">
        <v>7.8280000000000003</v>
      </c>
      <c r="D95" s="20"/>
      <c r="E95" s="21">
        <f t="shared" si="13"/>
        <v>2.7916023470811324</v>
      </c>
      <c r="F95" s="21">
        <f t="shared" si="14"/>
        <v>3.216944472900674</v>
      </c>
      <c r="G95" s="21">
        <f t="shared" si="15"/>
        <v>5.9576295353930391</v>
      </c>
      <c r="H95" s="21">
        <f t="shared" si="16"/>
        <v>6.9767549638492419</v>
      </c>
      <c r="I95" s="21">
        <f t="shared" si="17"/>
        <v>3.0661251756619712</v>
      </c>
      <c r="J95" s="21">
        <f t="shared" si="18"/>
        <v>3.5938578146884725</v>
      </c>
    </row>
    <row r="96" spans="1:10" x14ac:dyDescent="0.2">
      <c r="A96" s="7">
        <v>83</v>
      </c>
      <c r="B96" s="20">
        <v>6.1215999999999999</v>
      </c>
      <c r="C96" s="20">
        <v>7.2919999999999998</v>
      </c>
      <c r="D96" s="20"/>
      <c r="E96" s="21">
        <f t="shared" si="13"/>
        <v>2.5619078536969173</v>
      </c>
      <c r="F96" s="21">
        <f t="shared" si="14"/>
        <v>2.9555290346932575</v>
      </c>
      <c r="G96" s="21">
        <f t="shared" si="15"/>
        <v>5.5923767741415498</v>
      </c>
      <c r="H96" s="21">
        <f t="shared" si="16"/>
        <v>6.5495153832166721</v>
      </c>
      <c r="I96" s="21">
        <f t="shared" si="17"/>
        <v>2.7969189827412717</v>
      </c>
      <c r="J96" s="21">
        <f t="shared" si="18"/>
        <v>3.278195896473989</v>
      </c>
    </row>
    <row r="97" spans="1:10" x14ac:dyDescent="0.2">
      <c r="A97" s="7">
        <v>84</v>
      </c>
      <c r="B97" s="20">
        <v>5.6798000000000002</v>
      </c>
      <c r="C97" s="20">
        <v>6.7560000000000002</v>
      </c>
      <c r="D97" s="20"/>
      <c r="E97" s="21">
        <f t="shared" si="13"/>
        <v>2.3387820251841482</v>
      </c>
      <c r="F97" s="21">
        <f t="shared" si="14"/>
        <v>2.700677341540326</v>
      </c>
      <c r="G97" s="21">
        <f t="shared" si="15"/>
        <v>5.2222507288792963</v>
      </c>
      <c r="H97" s="21">
        <f t="shared" si="16"/>
        <v>6.1153502579743213</v>
      </c>
      <c r="I97" s="21">
        <f t="shared" si="17"/>
        <v>2.5378694450557715</v>
      </c>
      <c r="J97" s="21">
        <f t="shared" si="18"/>
        <v>2.9739228987700344</v>
      </c>
    </row>
    <row r="98" spans="1:10" x14ac:dyDescent="0.2">
      <c r="A98" s="7">
        <v>85</v>
      </c>
      <c r="B98" s="20">
        <v>5.2379999999999995</v>
      </c>
      <c r="C98" s="20">
        <v>6.22</v>
      </c>
      <c r="D98" s="20"/>
      <c r="E98" s="21">
        <f t="shared" si="13"/>
        <v>2.1220991344560938</v>
      </c>
      <c r="F98" s="21">
        <f t="shared" si="14"/>
        <v>2.4522666640992852</v>
      </c>
      <c r="G98" s="21">
        <f t="shared" si="15"/>
        <v>4.8471863791613501</v>
      </c>
      <c r="H98" s="21">
        <f t="shared" si="16"/>
        <v>5.6741473251898231</v>
      </c>
      <c r="I98" s="21">
        <f t="shared" si="17"/>
        <v>2.2887125466406699</v>
      </c>
      <c r="J98" s="21">
        <f t="shared" si="18"/>
        <v>2.6807526631052334</v>
      </c>
    </row>
    <row r="99" spans="1:10" x14ac:dyDescent="0.2">
      <c r="A99" s="7">
        <v>86</v>
      </c>
      <c r="B99" s="20">
        <v>4.8991999999999996</v>
      </c>
      <c r="C99" s="20">
        <v>5.8259999999999996</v>
      </c>
      <c r="D99" s="20"/>
      <c r="E99" s="21">
        <f t="shared" si="13"/>
        <v>1.9471647025288585</v>
      </c>
      <c r="F99" s="21">
        <f t="shared" si="14"/>
        <v>2.2564733026942503</v>
      </c>
      <c r="G99" s="21">
        <f t="shared" si="15"/>
        <v>4.5561767759863985</v>
      </c>
      <c r="H99" s="21">
        <f t="shared" si="16"/>
        <v>5.3452759456624577</v>
      </c>
      <c r="I99" s="21">
        <f t="shared" si="17"/>
        <v>2.0901650601756292</v>
      </c>
      <c r="J99" s="21">
        <f t="shared" si="18"/>
        <v>2.4534265328193041</v>
      </c>
    </row>
    <row r="100" spans="1:10" x14ac:dyDescent="0.2">
      <c r="A100" s="7">
        <v>87</v>
      </c>
      <c r="B100" s="20">
        <v>4.5603999999999996</v>
      </c>
      <c r="C100" s="20">
        <v>5.4320000000000004</v>
      </c>
      <c r="D100" s="20"/>
      <c r="E100" s="21">
        <f t="shared" si="13"/>
        <v>1.777998138573049</v>
      </c>
      <c r="F100" s="21">
        <f t="shared" si="14"/>
        <v>2.0667240306783108</v>
      </c>
      <c r="G100" s="21">
        <f t="shared" si="15"/>
        <v>4.2621942684984724</v>
      </c>
      <c r="H100" s="21">
        <f t="shared" si="16"/>
        <v>5.0124942419397067</v>
      </c>
      <c r="I100" s="21">
        <f t="shared" si="17"/>
        <v>1.8995533714297128</v>
      </c>
      <c r="J100" s="21">
        <f t="shared" si="18"/>
        <v>2.2349386506016096</v>
      </c>
    </row>
    <row r="101" spans="1:10" x14ac:dyDescent="0.2">
      <c r="A101" s="7">
        <v>88</v>
      </c>
      <c r="B101" s="20">
        <v>4.2215999999999996</v>
      </c>
      <c r="C101" s="20">
        <v>5.0380000000000003</v>
      </c>
      <c r="D101" s="20"/>
      <c r="E101" s="21">
        <f t="shared" si="13"/>
        <v>1.6144728494867731</v>
      </c>
      <c r="F101" s="21">
        <f t="shared" si="14"/>
        <v>1.882892174206265</v>
      </c>
      <c r="G101" s="21">
        <f t="shared" si="15"/>
        <v>3.9652084860157926</v>
      </c>
      <c r="H101" s="21">
        <f t="shared" si="16"/>
        <v>4.6757557197497528</v>
      </c>
      <c r="I101" s="21">
        <f t="shared" si="17"/>
        <v>1.7166554171759605</v>
      </c>
      <c r="J101" s="21">
        <f t="shared" si="18"/>
        <v>2.0250471232060687</v>
      </c>
    </row>
    <row r="102" spans="1:10" x14ac:dyDescent="0.2">
      <c r="A102" s="7">
        <v>89</v>
      </c>
      <c r="B102" s="20">
        <v>3.8828</v>
      </c>
      <c r="C102" s="20">
        <v>4.6440000000000001</v>
      </c>
      <c r="D102" s="20"/>
      <c r="E102" s="21">
        <f t="shared" si="13"/>
        <v>1.4564626908688747</v>
      </c>
      <c r="F102" s="21">
        <f t="shared" si="14"/>
        <v>1.7048514021871437</v>
      </c>
      <c r="G102" s="21">
        <f t="shared" si="15"/>
        <v>3.6651887475948794</v>
      </c>
      <c r="H102" s="21">
        <f t="shared" si="16"/>
        <v>4.3350133319977395</v>
      </c>
      <c r="I102" s="21">
        <f t="shared" si="17"/>
        <v>1.5412521917367019</v>
      </c>
      <c r="J102" s="21">
        <f t="shared" si="18"/>
        <v>1.8235133585946453</v>
      </c>
    </row>
    <row r="103" spans="1:10" x14ac:dyDescent="0.2">
      <c r="A103" s="7">
        <v>90</v>
      </c>
      <c r="B103" s="20">
        <v>3.544</v>
      </c>
      <c r="C103" s="20">
        <v>4.25</v>
      </c>
      <c r="D103" s="20"/>
      <c r="E103" s="21">
        <f t="shared" si="13"/>
        <v>1.3038421313890807</v>
      </c>
      <c r="F103" s="21">
        <f t="shared" si="14"/>
        <v>1.5324758944807098</v>
      </c>
      <c r="G103" s="21">
        <f t="shared" si="15"/>
        <v>3.3621040588609969</v>
      </c>
      <c r="H103" s="21">
        <f t="shared" si="16"/>
        <v>3.9902194721926283</v>
      </c>
      <c r="I103" s="21">
        <f t="shared" si="17"/>
        <v>1.3731278964352689</v>
      </c>
      <c r="J103" s="21">
        <f t="shared" si="18"/>
        <v>1.6301022202413458</v>
      </c>
    </row>
    <row r="104" spans="1:10" x14ac:dyDescent="0.2">
      <c r="A104" s="7">
        <v>91</v>
      </c>
      <c r="B104" s="20">
        <v>3.2974000000000001</v>
      </c>
      <c r="C104" s="20">
        <v>3.9779999999999998</v>
      </c>
      <c r="D104" s="20"/>
      <c r="E104" s="21">
        <f t="shared" si="13"/>
        <v>1.1866116003335081</v>
      </c>
      <c r="F104" s="21">
        <f t="shared" si="14"/>
        <v>1.4039563199513776</v>
      </c>
      <c r="G104" s="21">
        <f t="shared" si="15"/>
        <v>3.1395547096628249</v>
      </c>
      <c r="H104" s="21">
        <f t="shared" si="16"/>
        <v>3.7498000860277774</v>
      </c>
      <c r="I104" s="21">
        <f t="shared" si="17"/>
        <v>1.2452816970796956</v>
      </c>
      <c r="J104" s="21">
        <f t="shared" si="18"/>
        <v>1.4876756259776747</v>
      </c>
    </row>
    <row r="105" spans="1:10" x14ac:dyDescent="0.2">
      <c r="A105" s="7">
        <v>92</v>
      </c>
      <c r="B105" s="20">
        <v>3.0508000000000002</v>
      </c>
      <c r="C105" s="20">
        <v>3.706</v>
      </c>
      <c r="D105" s="20"/>
      <c r="E105" s="21">
        <f t="shared" si="13"/>
        <v>1.0738015078093306</v>
      </c>
      <c r="F105" s="21">
        <f t="shared" si="14"/>
        <v>1.2801142170845841</v>
      </c>
      <c r="G105" s="21">
        <f t="shared" si="15"/>
        <v>2.9153528352253639</v>
      </c>
      <c r="H105" s="21">
        <f t="shared" si="16"/>
        <v>3.5074108516212772</v>
      </c>
      <c r="I105" s="21">
        <f t="shared" si="17"/>
        <v>1.1229246660416434</v>
      </c>
      <c r="J105" s="21">
        <f t="shared" si="18"/>
        <v>1.3512330440139948</v>
      </c>
    </row>
    <row r="106" spans="1:10" x14ac:dyDescent="0.2">
      <c r="A106" s="7">
        <v>93</v>
      </c>
      <c r="B106" s="20">
        <v>2.8041999999999998</v>
      </c>
      <c r="C106" s="20">
        <v>3.4340000000000002</v>
      </c>
      <c r="D106" s="20"/>
      <c r="E106" s="21">
        <f t="shared" si="13"/>
        <v>0.96529726315098241</v>
      </c>
      <c r="F106" s="21">
        <f t="shared" si="14"/>
        <v>1.1608318403760733</v>
      </c>
      <c r="G106" s="21">
        <f t="shared" si="15"/>
        <v>2.6894861648334842</v>
      </c>
      <c r="H106" s="21">
        <f t="shared" si="16"/>
        <v>3.2630356292509659</v>
      </c>
      <c r="I106" s="21">
        <f t="shared" si="17"/>
        <v>1.0058883839102055</v>
      </c>
      <c r="J106" s="21">
        <f t="shared" si="18"/>
        <v>1.2205936017648971</v>
      </c>
    </row>
    <row r="107" spans="1:10" x14ac:dyDescent="0.2">
      <c r="A107" s="7">
        <v>94</v>
      </c>
      <c r="B107" s="20">
        <v>2.5575999999999999</v>
      </c>
      <c r="C107" s="20">
        <v>3.1619999999999999</v>
      </c>
      <c r="D107" s="20"/>
      <c r="E107" s="21">
        <f t="shared" si="13"/>
        <v>0.86098553459087002</v>
      </c>
      <c r="F107" s="21">
        <f t="shared" si="14"/>
        <v>1.0459926613829598</v>
      </c>
      <c r="G107" s="21">
        <f t="shared" si="15"/>
        <v>2.4619423366566862</v>
      </c>
      <c r="H107" s="21">
        <f t="shared" si="16"/>
        <v>3.0166581469557459</v>
      </c>
      <c r="I107" s="21">
        <f t="shared" si="17"/>
        <v>0.89400744887452777</v>
      </c>
      <c r="J107" s="21">
        <f t="shared" si="18"/>
        <v>1.0955796323847584</v>
      </c>
    </row>
    <row r="108" spans="1:10" x14ac:dyDescent="0.2">
      <c r="A108" s="7">
        <v>95</v>
      </c>
      <c r="B108" s="20">
        <v>2.3109999999999999</v>
      </c>
      <c r="C108" s="20">
        <v>2.89</v>
      </c>
      <c r="D108" s="20"/>
      <c r="E108" s="21">
        <f t="shared" si="13"/>
        <v>0.76075434238764861</v>
      </c>
      <c r="F108" s="21">
        <f t="shared" si="14"/>
        <v>0.93548146639839513</v>
      </c>
      <c r="G108" s="21">
        <f t="shared" si="15"/>
        <v>2.2327088970725257</v>
      </c>
      <c r="H108" s="21">
        <f t="shared" si="16"/>
        <v>2.768261999452104</v>
      </c>
      <c r="I108" s="21">
        <f t="shared" si="17"/>
        <v>0.7871195452455374</v>
      </c>
      <c r="J108" s="21">
        <f t="shared" si="18"/>
        <v>0.97601674634426672</v>
      </c>
    </row>
    <row r="109" spans="1:10" x14ac:dyDescent="0.2">
      <c r="A109" s="7">
        <v>96</v>
      </c>
      <c r="B109" s="20">
        <v>2.141</v>
      </c>
      <c r="C109" s="20">
        <v>2.7120000000000002</v>
      </c>
      <c r="D109" s="20"/>
      <c r="E109" s="21">
        <f t="shared" si="13"/>
        <v>0.68760742641823192</v>
      </c>
      <c r="F109" s="21">
        <f t="shared" si="14"/>
        <v>0.85661076897291744</v>
      </c>
      <c r="G109" s="21">
        <f t="shared" si="15"/>
        <v>2.0736905603610785</v>
      </c>
      <c r="H109" s="21">
        <f t="shared" si="16"/>
        <v>2.6046079511110376</v>
      </c>
      <c r="I109" s="21">
        <f t="shared" si="17"/>
        <v>0.70968481142816497</v>
      </c>
      <c r="J109" s="21">
        <f t="shared" si="18"/>
        <v>0.89144295908835891</v>
      </c>
    </row>
    <row r="110" spans="1:10" x14ac:dyDescent="0.2">
      <c r="A110" s="7">
        <v>97</v>
      </c>
      <c r="B110" s="20">
        <v>1.9709999999999999</v>
      </c>
      <c r="C110" s="20">
        <v>2.5339999999999998</v>
      </c>
      <c r="D110" s="20"/>
      <c r="E110" s="21">
        <f t="shared" si="13"/>
        <v>0.61752501667993309</v>
      </c>
      <c r="F110" s="21">
        <f t="shared" si="14"/>
        <v>0.78094848300744457</v>
      </c>
      <c r="G110" s="21">
        <f t="shared" si="15"/>
        <v>1.9138591585787865</v>
      </c>
      <c r="H110" s="21">
        <f t="shared" si="16"/>
        <v>2.4400776526462296</v>
      </c>
      <c r="I110" s="21">
        <f t="shared" si="17"/>
        <v>0.63577810016702496</v>
      </c>
      <c r="J110" s="21">
        <f t="shared" si="18"/>
        <v>0.8106203584211692</v>
      </c>
    </row>
    <row r="111" spans="1:10" x14ac:dyDescent="0.2">
      <c r="A111" s="7">
        <v>98</v>
      </c>
      <c r="B111" s="20">
        <v>1.8009999999999999</v>
      </c>
      <c r="C111" s="20">
        <v>2.3559999999999999</v>
      </c>
      <c r="D111" s="20"/>
      <c r="E111" s="21">
        <f t="shared" si="13"/>
        <v>0.55041606246590125</v>
      </c>
      <c r="F111" s="21">
        <f t="shared" si="14"/>
        <v>0.70840103048923408</v>
      </c>
      <c r="G111" s="21">
        <f t="shared" si="15"/>
        <v>1.7532105345018849</v>
      </c>
      <c r="H111" s="21">
        <f t="shared" si="16"/>
        <v>2.2746664123663591</v>
      </c>
      <c r="I111" s="21">
        <f t="shared" si="17"/>
        <v>0.56528244861620514</v>
      </c>
      <c r="J111" s="21">
        <f t="shared" si="18"/>
        <v>0.73342636048858845</v>
      </c>
    </row>
    <row r="112" spans="1:10" x14ac:dyDescent="0.2">
      <c r="A112" s="7">
        <v>99</v>
      </c>
      <c r="B112" s="20">
        <v>1.631</v>
      </c>
      <c r="C112" s="20">
        <v>2.1779999999999999</v>
      </c>
      <c r="D112" s="20"/>
      <c r="E112" s="21">
        <f t="shared" si="13"/>
        <v>0.48619105514687239</v>
      </c>
      <c r="F112" s="21">
        <f t="shared" si="14"/>
        <v>0.63887637672834996</v>
      </c>
      <c r="G112" s="21">
        <f t="shared" si="15"/>
        <v>1.5917405096506003</v>
      </c>
      <c r="H112" s="21">
        <f t="shared" si="16"/>
        <v>2.108369513459448</v>
      </c>
      <c r="I112" s="21">
        <f t="shared" si="17"/>
        <v>0.49808340972930665</v>
      </c>
      <c r="J112" s="21">
        <f t="shared" si="18"/>
        <v>0.65974098319851293</v>
      </c>
    </row>
    <row r="113" spans="1:16" ht="10.8" thickBot="1" x14ac:dyDescent="0.25">
      <c r="A113" s="19">
        <v>100</v>
      </c>
      <c r="B113" s="28">
        <v>1.4610000000000001</v>
      </c>
      <c r="C113" s="28">
        <v>2</v>
      </c>
      <c r="D113" s="28"/>
      <c r="E113" s="29">
        <f t="shared" si="13"/>
        <v>0.42476206810065875</v>
      </c>
      <c r="F113" s="29">
        <f t="shared" si="14"/>
        <v>0.57228407292040251</v>
      </c>
      <c r="G113" s="29">
        <f t="shared" si="15"/>
        <v>1.4294448841804863</v>
      </c>
      <c r="H113" s="29">
        <f t="shared" si="16"/>
        <v>1.9411822138583761</v>
      </c>
      <c r="I113" s="29">
        <f t="shared" si="17"/>
        <v>0.43406907192551231</v>
      </c>
      <c r="J113" s="29">
        <f t="shared" si="18"/>
        <v>0.5894468676565473</v>
      </c>
    </row>
    <row r="114" spans="1:16" ht="10.8" thickTop="1" x14ac:dyDescent="0.2">
      <c r="B114" s="20"/>
    </row>
    <row r="115" spans="1:16" x14ac:dyDescent="0.2">
      <c r="B115" s="20"/>
    </row>
    <row r="116" spans="1:16" x14ac:dyDescent="0.2">
      <c r="B116" s="20"/>
      <c r="L116" s="12"/>
      <c r="M116" s="12"/>
    </row>
    <row r="117" spans="1:16" x14ac:dyDescent="0.2">
      <c r="B117" s="30"/>
      <c r="N117" s="17"/>
      <c r="O117" s="16"/>
      <c r="P117" s="16"/>
    </row>
    <row r="118" spans="1:16" x14ac:dyDescent="0.2">
      <c r="B118" s="20"/>
    </row>
    <row r="119" spans="1:16" x14ac:dyDescent="0.2">
      <c r="B119" s="20"/>
    </row>
    <row r="120" spans="1:16" x14ac:dyDescent="0.2">
      <c r="B120" s="20"/>
    </row>
    <row r="121" spans="1:16" x14ac:dyDescent="0.2">
      <c r="B121" s="20"/>
    </row>
    <row r="122" spans="1:16" x14ac:dyDescent="0.2">
      <c r="B122" s="20"/>
    </row>
    <row r="123" spans="1:16" x14ac:dyDescent="0.2">
      <c r="B123" s="20"/>
    </row>
    <row r="124" spans="1:16" x14ac:dyDescent="0.2">
      <c r="B124" s="20"/>
    </row>
    <row r="125" spans="1:16" x14ac:dyDescent="0.2">
      <c r="B125" s="20"/>
    </row>
    <row r="126" spans="1:16" x14ac:dyDescent="0.2">
      <c r="B126" s="20"/>
    </row>
    <row r="127" spans="1:16" x14ac:dyDescent="0.2">
      <c r="B127" s="20"/>
    </row>
    <row r="128" spans="1:16" x14ac:dyDescent="0.2">
      <c r="B128" s="20"/>
    </row>
    <row r="129" spans="2:2" x14ac:dyDescent="0.2">
      <c r="B129" s="20"/>
    </row>
    <row r="130" spans="2:2" x14ac:dyDescent="0.2">
      <c r="B130" s="20"/>
    </row>
    <row r="131" spans="2:2" x14ac:dyDescent="0.2">
      <c r="B131" s="20"/>
    </row>
    <row r="132" spans="2:2" x14ac:dyDescent="0.2">
      <c r="B132" s="20"/>
    </row>
    <row r="133" spans="2:2" x14ac:dyDescent="0.2">
      <c r="B133" s="20"/>
    </row>
    <row r="134" spans="2:2" x14ac:dyDescent="0.2">
      <c r="B134" s="20"/>
    </row>
    <row r="135" spans="2:2" x14ac:dyDescent="0.2">
      <c r="B135" s="20"/>
    </row>
    <row r="136" spans="2:2" x14ac:dyDescent="0.2">
      <c r="B136" s="20"/>
    </row>
    <row r="137" spans="2:2" x14ac:dyDescent="0.2">
      <c r="B137" s="20"/>
    </row>
    <row r="138" spans="2:2" x14ac:dyDescent="0.2">
      <c r="B138" s="20"/>
    </row>
    <row r="139" spans="2:2" x14ac:dyDescent="0.2">
      <c r="B139" s="20"/>
    </row>
    <row r="140" spans="2:2" x14ac:dyDescent="0.2">
      <c r="B140" s="20"/>
    </row>
    <row r="141" spans="2:2" x14ac:dyDescent="0.2">
      <c r="B141" s="20"/>
    </row>
    <row r="142" spans="2:2" x14ac:dyDescent="0.2">
      <c r="B142" s="20"/>
    </row>
    <row r="143" spans="2:2" x14ac:dyDescent="0.2">
      <c r="B143" s="20"/>
    </row>
    <row r="144" spans="2:2" x14ac:dyDescent="0.2">
      <c r="B144" s="20"/>
    </row>
    <row r="145" spans="2:2" x14ac:dyDescent="0.2">
      <c r="B145" s="20"/>
    </row>
    <row r="146" spans="2:2" x14ac:dyDescent="0.2">
      <c r="B146" s="20"/>
    </row>
    <row r="147" spans="2:2" x14ac:dyDescent="0.2">
      <c r="B147" s="20"/>
    </row>
    <row r="148" spans="2:2" x14ac:dyDescent="0.2">
      <c r="B148" s="20"/>
    </row>
    <row r="149" spans="2:2" x14ac:dyDescent="0.2">
      <c r="B149" s="20"/>
    </row>
    <row r="150" spans="2:2" x14ac:dyDescent="0.2">
      <c r="B150" s="20"/>
    </row>
    <row r="151" spans="2:2" x14ac:dyDescent="0.2">
      <c r="B151" s="20"/>
    </row>
    <row r="152" spans="2:2" x14ac:dyDescent="0.2">
      <c r="B152" s="20"/>
    </row>
    <row r="153" spans="2:2" x14ac:dyDescent="0.2">
      <c r="B153" s="20"/>
    </row>
    <row r="154" spans="2:2" x14ac:dyDescent="0.2">
      <c r="B154" s="20"/>
    </row>
    <row r="155" spans="2:2" x14ac:dyDescent="0.2">
      <c r="B155" s="20"/>
    </row>
    <row r="156" spans="2:2" x14ac:dyDescent="0.2">
      <c r="B156" s="20"/>
    </row>
    <row r="157" spans="2:2" x14ac:dyDescent="0.2">
      <c r="B157" s="20"/>
    </row>
    <row r="158" spans="2:2" x14ac:dyDescent="0.2">
      <c r="B158" s="20"/>
    </row>
    <row r="159" spans="2:2" x14ac:dyDescent="0.2">
      <c r="B159" s="20"/>
    </row>
    <row r="160" spans="2:2" x14ac:dyDescent="0.2">
      <c r="B160" s="20"/>
    </row>
    <row r="161" spans="2:2" x14ac:dyDescent="0.2">
      <c r="B161" s="20"/>
    </row>
    <row r="162" spans="2:2" x14ac:dyDescent="0.2">
      <c r="B162" s="20"/>
    </row>
    <row r="163" spans="2:2" x14ac:dyDescent="0.2">
      <c r="B163" s="20"/>
    </row>
    <row r="164" spans="2:2" x14ac:dyDescent="0.2">
      <c r="B164" s="20"/>
    </row>
    <row r="165" spans="2:2" x14ac:dyDescent="0.2">
      <c r="B165" s="20"/>
    </row>
    <row r="166" spans="2:2" x14ac:dyDescent="0.2">
      <c r="B166" s="20"/>
    </row>
    <row r="167" spans="2:2" x14ac:dyDescent="0.2">
      <c r="B167" s="20"/>
    </row>
    <row r="168" spans="2:2" x14ac:dyDescent="0.2">
      <c r="B168" s="20"/>
    </row>
    <row r="169" spans="2:2" x14ac:dyDescent="0.2">
      <c r="B169" s="20"/>
    </row>
    <row r="170" spans="2:2" x14ac:dyDescent="0.2">
      <c r="B170" s="20"/>
    </row>
    <row r="171" spans="2:2" x14ac:dyDescent="0.2">
      <c r="B171" s="20"/>
    </row>
    <row r="172" spans="2:2" x14ac:dyDescent="0.2">
      <c r="B172" s="20"/>
    </row>
    <row r="173" spans="2:2" x14ac:dyDescent="0.2">
      <c r="B173" s="20"/>
    </row>
    <row r="174" spans="2:2" x14ac:dyDescent="0.2">
      <c r="B174" s="20"/>
    </row>
    <row r="175" spans="2:2" x14ac:dyDescent="0.2">
      <c r="B175" s="20"/>
    </row>
    <row r="176" spans="2:2" x14ac:dyDescent="0.2">
      <c r="B176" s="20"/>
    </row>
    <row r="177" spans="2:2" x14ac:dyDescent="0.2">
      <c r="B177" s="20"/>
    </row>
    <row r="178" spans="2:2" x14ac:dyDescent="0.2">
      <c r="B178" s="20"/>
    </row>
    <row r="179" spans="2:2" x14ac:dyDescent="0.2">
      <c r="B179" s="20"/>
    </row>
    <row r="180" spans="2:2" x14ac:dyDescent="0.2">
      <c r="B180" s="20"/>
    </row>
    <row r="181" spans="2:2" x14ac:dyDescent="0.2">
      <c r="B181" s="20"/>
    </row>
    <row r="182" spans="2:2" x14ac:dyDescent="0.2">
      <c r="B182" s="20"/>
    </row>
    <row r="183" spans="2:2" x14ac:dyDescent="0.2">
      <c r="B183" s="20"/>
    </row>
    <row r="184" spans="2:2" x14ac:dyDescent="0.2">
      <c r="B184" s="20"/>
    </row>
    <row r="185" spans="2:2" x14ac:dyDescent="0.2">
      <c r="B185" s="20"/>
    </row>
    <row r="186" spans="2:2" x14ac:dyDescent="0.2">
      <c r="B186" s="20"/>
    </row>
    <row r="187" spans="2:2" x14ac:dyDescent="0.2">
      <c r="B187" s="20"/>
    </row>
    <row r="188" spans="2:2" x14ac:dyDescent="0.2">
      <c r="B188" s="20"/>
    </row>
    <row r="189" spans="2:2" x14ac:dyDescent="0.2">
      <c r="B189" s="20"/>
    </row>
    <row r="190" spans="2:2" x14ac:dyDescent="0.2">
      <c r="B190" s="20"/>
    </row>
    <row r="191" spans="2:2" x14ac:dyDescent="0.2">
      <c r="B191" s="20"/>
    </row>
    <row r="192" spans="2:2" x14ac:dyDescent="0.2">
      <c r="B192" s="20"/>
    </row>
    <row r="193" spans="2:2" x14ac:dyDescent="0.2">
      <c r="B193" s="20"/>
    </row>
    <row r="194" spans="2:2" x14ac:dyDescent="0.2">
      <c r="B194" s="20"/>
    </row>
    <row r="195" spans="2:2" x14ac:dyDescent="0.2">
      <c r="B195" s="20"/>
    </row>
    <row r="196" spans="2:2" x14ac:dyDescent="0.2">
      <c r="B196" s="20"/>
    </row>
    <row r="197" spans="2:2" x14ac:dyDescent="0.2">
      <c r="B197" s="20"/>
    </row>
    <row r="198" spans="2:2" x14ac:dyDescent="0.2">
      <c r="B198" s="20"/>
    </row>
    <row r="199" spans="2:2" x14ac:dyDescent="0.2">
      <c r="B199" s="20"/>
    </row>
    <row r="200" spans="2:2" x14ac:dyDescent="0.2">
      <c r="B200" s="20"/>
    </row>
    <row r="201" spans="2:2" x14ac:dyDescent="0.2">
      <c r="B201" s="20"/>
    </row>
    <row r="202" spans="2:2" x14ac:dyDescent="0.2">
      <c r="B202" s="20"/>
    </row>
    <row r="203" spans="2:2" x14ac:dyDescent="0.2">
      <c r="B203" s="20"/>
    </row>
    <row r="204" spans="2:2" x14ac:dyDescent="0.2">
      <c r="B204" s="20"/>
    </row>
    <row r="205" spans="2:2" x14ac:dyDescent="0.2">
      <c r="B205" s="20"/>
    </row>
    <row r="206" spans="2:2" x14ac:dyDescent="0.2">
      <c r="B206" s="20"/>
    </row>
    <row r="207" spans="2:2" x14ac:dyDescent="0.2">
      <c r="B207" s="20"/>
    </row>
    <row r="208" spans="2:2" x14ac:dyDescent="0.2">
      <c r="B208" s="20"/>
    </row>
    <row r="209" spans="2:2" x14ac:dyDescent="0.2">
      <c r="B209" s="20"/>
    </row>
    <row r="210" spans="2:2" x14ac:dyDescent="0.2">
      <c r="B210" s="20"/>
    </row>
    <row r="211" spans="2:2" x14ac:dyDescent="0.2">
      <c r="B211" s="20"/>
    </row>
    <row r="212" spans="2:2" x14ac:dyDescent="0.2">
      <c r="B212" s="20"/>
    </row>
    <row r="213" spans="2:2" x14ac:dyDescent="0.2">
      <c r="B213" s="20"/>
    </row>
    <row r="214" spans="2:2" x14ac:dyDescent="0.2">
      <c r="B214" s="20"/>
    </row>
    <row r="215" spans="2:2" x14ac:dyDescent="0.2">
      <c r="B215" s="20"/>
    </row>
    <row r="216" spans="2:2" x14ac:dyDescent="0.2">
      <c r="B216" s="20"/>
    </row>
    <row r="217" spans="2:2" x14ac:dyDescent="0.2">
      <c r="B217" s="20"/>
    </row>
    <row r="218" spans="2:2" x14ac:dyDescent="0.2">
      <c r="B218" s="20"/>
    </row>
    <row r="219" spans="2:2" x14ac:dyDescent="0.2">
      <c r="B219" s="20"/>
    </row>
    <row r="220" spans="2:2" x14ac:dyDescent="0.2">
      <c r="B220" s="20"/>
    </row>
    <row r="221" spans="2:2" x14ac:dyDescent="0.2">
      <c r="B221" s="20"/>
    </row>
    <row r="222" spans="2:2" x14ac:dyDescent="0.2">
      <c r="B222" s="20"/>
    </row>
    <row r="223" spans="2:2" x14ac:dyDescent="0.2">
      <c r="B223" s="20"/>
    </row>
    <row r="224" spans="2:2" x14ac:dyDescent="0.2">
      <c r="B224" s="20"/>
    </row>
    <row r="225" spans="2:2" x14ac:dyDescent="0.2">
      <c r="B225" s="20"/>
    </row>
    <row r="226" spans="2:2" x14ac:dyDescent="0.2">
      <c r="B226" s="20"/>
    </row>
    <row r="227" spans="2:2" x14ac:dyDescent="0.2">
      <c r="B227" s="20"/>
    </row>
    <row r="228" spans="2:2" x14ac:dyDescent="0.2">
      <c r="B228" s="20"/>
    </row>
    <row r="229" spans="2:2" x14ac:dyDescent="0.2">
      <c r="B229" s="20"/>
    </row>
    <row r="230" spans="2:2" x14ac:dyDescent="0.2">
      <c r="B230" s="20"/>
    </row>
    <row r="231" spans="2:2" x14ac:dyDescent="0.2">
      <c r="B231" s="20"/>
    </row>
    <row r="232" spans="2:2" x14ac:dyDescent="0.2">
      <c r="B232" s="20"/>
    </row>
    <row r="233" spans="2:2" x14ac:dyDescent="0.2">
      <c r="B233" s="20"/>
    </row>
    <row r="234" spans="2:2" x14ac:dyDescent="0.2">
      <c r="B234" s="20"/>
    </row>
    <row r="235" spans="2:2" x14ac:dyDescent="0.2">
      <c r="B235" s="20"/>
    </row>
    <row r="236" spans="2:2" x14ac:dyDescent="0.2">
      <c r="B236" s="20"/>
    </row>
    <row r="237" spans="2:2" x14ac:dyDescent="0.2">
      <c r="B237" s="20"/>
    </row>
    <row r="238" spans="2:2" x14ac:dyDescent="0.2">
      <c r="B238" s="20"/>
    </row>
    <row r="239" spans="2:2" x14ac:dyDescent="0.2">
      <c r="B239" s="20"/>
    </row>
    <row r="240" spans="2:2" x14ac:dyDescent="0.2">
      <c r="B240" s="20"/>
    </row>
    <row r="241" spans="2:2" x14ac:dyDescent="0.2">
      <c r="B241" s="20"/>
    </row>
    <row r="242" spans="2:2" x14ac:dyDescent="0.2">
      <c r="B242" s="20"/>
    </row>
    <row r="243" spans="2:2" x14ac:dyDescent="0.2">
      <c r="B243" s="20"/>
    </row>
    <row r="244" spans="2:2" x14ac:dyDescent="0.2">
      <c r="B244" s="20"/>
    </row>
    <row r="245" spans="2:2" x14ac:dyDescent="0.2">
      <c r="B245" s="20"/>
    </row>
    <row r="246" spans="2:2" x14ac:dyDescent="0.2">
      <c r="B246" s="20"/>
    </row>
    <row r="247" spans="2:2" x14ac:dyDescent="0.2">
      <c r="B247" s="20"/>
    </row>
    <row r="248" spans="2:2" x14ac:dyDescent="0.2">
      <c r="B248" s="20"/>
    </row>
    <row r="249" spans="2:2" x14ac:dyDescent="0.2">
      <c r="B249" s="20"/>
    </row>
    <row r="250" spans="2:2" x14ac:dyDescent="0.2">
      <c r="B250" s="20"/>
    </row>
    <row r="251" spans="2:2" x14ac:dyDescent="0.2">
      <c r="B251" s="20"/>
    </row>
    <row r="252" spans="2:2" x14ac:dyDescent="0.2">
      <c r="B252" s="20"/>
    </row>
    <row r="253" spans="2:2" x14ac:dyDescent="0.2">
      <c r="B253" s="20"/>
    </row>
    <row r="254" spans="2:2" x14ac:dyDescent="0.2">
      <c r="B254" s="20"/>
    </row>
    <row r="255" spans="2:2" x14ac:dyDescent="0.2">
      <c r="B255" s="20"/>
    </row>
    <row r="256" spans="2:2" x14ac:dyDescent="0.2">
      <c r="B256" s="20"/>
    </row>
    <row r="257" spans="2:2" x14ac:dyDescent="0.2">
      <c r="B257" s="20"/>
    </row>
    <row r="258" spans="2:2" x14ac:dyDescent="0.2">
      <c r="B258" s="20"/>
    </row>
    <row r="259" spans="2:2" x14ac:dyDescent="0.2">
      <c r="B259" s="20"/>
    </row>
    <row r="260" spans="2:2" x14ac:dyDescent="0.2">
      <c r="B260" s="20"/>
    </row>
    <row r="261" spans="2:2" x14ac:dyDescent="0.2">
      <c r="B261" s="20"/>
    </row>
    <row r="262" spans="2:2" x14ac:dyDescent="0.2">
      <c r="B262" s="20"/>
    </row>
    <row r="263" spans="2:2" x14ac:dyDescent="0.2">
      <c r="B263" s="20"/>
    </row>
    <row r="264" spans="2:2" x14ac:dyDescent="0.2">
      <c r="B264" s="20"/>
    </row>
    <row r="265" spans="2:2" x14ac:dyDescent="0.2">
      <c r="B265" s="20"/>
    </row>
    <row r="266" spans="2:2" x14ac:dyDescent="0.2">
      <c r="B266" s="20"/>
    </row>
    <row r="267" spans="2:2" x14ac:dyDescent="0.2">
      <c r="B267" s="20"/>
    </row>
    <row r="268" spans="2:2" x14ac:dyDescent="0.2">
      <c r="B268" s="20"/>
    </row>
    <row r="269" spans="2:2" x14ac:dyDescent="0.2">
      <c r="B269" s="20"/>
    </row>
    <row r="270" spans="2:2" x14ac:dyDescent="0.2">
      <c r="B270" s="20"/>
    </row>
    <row r="271" spans="2:2" x14ac:dyDescent="0.2">
      <c r="B271" s="20"/>
    </row>
    <row r="272" spans="2:2" x14ac:dyDescent="0.2">
      <c r="B272" s="20"/>
    </row>
    <row r="273" spans="2:2" x14ac:dyDescent="0.2">
      <c r="B273" s="20"/>
    </row>
    <row r="274" spans="2:2" x14ac:dyDescent="0.2">
      <c r="B274" s="20"/>
    </row>
    <row r="275" spans="2:2" x14ac:dyDescent="0.2">
      <c r="B275" s="20"/>
    </row>
    <row r="276" spans="2:2" x14ac:dyDescent="0.2">
      <c r="B276" s="20"/>
    </row>
    <row r="277" spans="2:2" x14ac:dyDescent="0.2">
      <c r="B277" s="20"/>
    </row>
    <row r="278" spans="2:2" x14ac:dyDescent="0.2">
      <c r="B278" s="20"/>
    </row>
    <row r="279" spans="2:2" x14ac:dyDescent="0.2">
      <c r="B279" s="20"/>
    </row>
    <row r="280" spans="2:2" x14ac:dyDescent="0.2">
      <c r="B280" s="20"/>
    </row>
    <row r="281" spans="2:2" x14ac:dyDescent="0.2">
      <c r="B281" s="20"/>
    </row>
    <row r="282" spans="2:2" x14ac:dyDescent="0.2">
      <c r="B282" s="20"/>
    </row>
    <row r="283" spans="2:2" x14ac:dyDescent="0.2">
      <c r="B283" s="20"/>
    </row>
    <row r="284" spans="2:2" x14ac:dyDescent="0.2">
      <c r="B284" s="20"/>
    </row>
    <row r="285" spans="2:2" x14ac:dyDescent="0.2">
      <c r="B285" s="20"/>
    </row>
    <row r="286" spans="2:2" x14ac:dyDescent="0.2">
      <c r="B286" s="20"/>
    </row>
    <row r="287" spans="2:2" x14ac:dyDescent="0.2">
      <c r="B287" s="20"/>
    </row>
    <row r="288" spans="2:2" x14ac:dyDescent="0.2">
      <c r="B288" s="20"/>
    </row>
    <row r="289" spans="2:2" x14ac:dyDescent="0.2">
      <c r="B289" s="20"/>
    </row>
    <row r="290" spans="2:2" x14ac:dyDescent="0.2">
      <c r="B290" s="20"/>
    </row>
    <row r="291" spans="2:2" x14ac:dyDescent="0.2">
      <c r="B291" s="20"/>
    </row>
    <row r="292" spans="2:2" x14ac:dyDescent="0.2">
      <c r="B292" s="20"/>
    </row>
    <row r="293" spans="2:2" x14ac:dyDescent="0.2">
      <c r="B293" s="20"/>
    </row>
    <row r="294" spans="2:2" x14ac:dyDescent="0.2">
      <c r="B294" s="20"/>
    </row>
    <row r="295" spans="2:2" x14ac:dyDescent="0.2">
      <c r="B295" s="20"/>
    </row>
    <row r="296" spans="2:2" x14ac:dyDescent="0.2">
      <c r="B296" s="20"/>
    </row>
    <row r="297" spans="2:2" x14ac:dyDescent="0.2">
      <c r="B297" s="20"/>
    </row>
    <row r="298" spans="2:2" x14ac:dyDescent="0.2">
      <c r="B298" s="20"/>
    </row>
    <row r="299" spans="2:2" x14ac:dyDescent="0.2">
      <c r="B299" s="20"/>
    </row>
    <row r="300" spans="2:2" x14ac:dyDescent="0.2">
      <c r="B300" s="20"/>
    </row>
    <row r="301" spans="2:2" x14ac:dyDescent="0.2">
      <c r="B301" s="20"/>
    </row>
    <row r="302" spans="2:2" x14ac:dyDescent="0.2">
      <c r="B302" s="20"/>
    </row>
    <row r="303" spans="2:2" x14ac:dyDescent="0.2">
      <c r="B303" s="20"/>
    </row>
    <row r="304" spans="2:2" x14ac:dyDescent="0.2">
      <c r="B304" s="20"/>
    </row>
    <row r="305" spans="2:2" x14ac:dyDescent="0.2">
      <c r="B305" s="20"/>
    </row>
    <row r="306" spans="2:2" x14ac:dyDescent="0.2">
      <c r="B306" s="20"/>
    </row>
    <row r="307" spans="2:2" x14ac:dyDescent="0.2">
      <c r="B307" s="20"/>
    </row>
    <row r="308" spans="2:2" x14ac:dyDescent="0.2">
      <c r="B308" s="20"/>
    </row>
    <row r="309" spans="2:2" x14ac:dyDescent="0.2">
      <c r="B309" s="20"/>
    </row>
    <row r="310" spans="2:2" x14ac:dyDescent="0.2">
      <c r="B310" s="20"/>
    </row>
    <row r="311" spans="2:2" x14ac:dyDescent="0.2">
      <c r="B311" s="20"/>
    </row>
    <row r="312" spans="2:2" x14ac:dyDescent="0.2">
      <c r="B312" s="20"/>
    </row>
    <row r="313" spans="2:2" x14ac:dyDescent="0.2">
      <c r="B313" s="20"/>
    </row>
    <row r="314" spans="2:2" x14ac:dyDescent="0.2">
      <c r="B314" s="20"/>
    </row>
    <row r="315" spans="2:2" x14ac:dyDescent="0.2">
      <c r="B315" s="20"/>
    </row>
    <row r="316" spans="2:2" x14ac:dyDescent="0.2">
      <c r="B316" s="20"/>
    </row>
    <row r="317" spans="2:2" x14ac:dyDescent="0.2">
      <c r="B317" s="20"/>
    </row>
    <row r="318" spans="2:2" x14ac:dyDescent="0.2">
      <c r="B318" s="20"/>
    </row>
    <row r="319" spans="2:2" x14ac:dyDescent="0.2">
      <c r="B319" s="20"/>
    </row>
    <row r="320" spans="2:2" x14ac:dyDescent="0.2">
      <c r="B320" s="20"/>
    </row>
    <row r="321" spans="2:2" x14ac:dyDescent="0.2">
      <c r="B321" s="20"/>
    </row>
  </sheetData>
  <printOptions gridLines="1" gridLinesSet="0"/>
  <pageMargins left="0.5" right="0.5" top="0.5" bottom="0.5" header="0.5" footer="0.5"/>
  <pageSetup paperSize="9" scale="55" orientation="landscape" horizont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Interpolated</vt:lpstr>
      <vt:lpstr>Abridged</vt:lpstr>
      <vt:lpstr>Full</vt:lpstr>
      <vt:lpstr>Full!Print_Area</vt:lpstr>
    </vt:vector>
  </TitlesOfParts>
  <Company>World Health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Synergy</dc:creator>
  <cp:lastModifiedBy>m-moradi</cp:lastModifiedBy>
  <dcterms:created xsi:type="dcterms:W3CDTF">1999-06-24T13:18:07Z</dcterms:created>
  <dcterms:modified xsi:type="dcterms:W3CDTF">2020-12-24T07:50:54Z</dcterms:modified>
</cp:coreProperties>
</file>